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avno-my.sharepoint.com/personal/maria_hlimi_nav_no/Documents/Budsjett/"/>
    </mc:Choice>
  </mc:AlternateContent>
  <xr:revisionPtr revIDLastSave="75" documentId="8_{AE93EEFF-E13F-42D4-9132-C9A246C29989}" xr6:coauthVersionLast="47" xr6:coauthVersionMax="47" xr10:uidLastSave="{41CEC234-B79C-4501-A17D-6C540A805674}"/>
  <bookViews>
    <workbookView xWindow="-110" yWindow="-110" windowWidth="19420" windowHeight="10420" xr2:uid="{00000000-000D-0000-FFFF-FFFF00000000}"/>
  </bookViews>
  <sheets>
    <sheet name="Budsjett" sheetId="1" r:id="rId1"/>
    <sheet name="Gjeld" sheetId="2" r:id="rId2"/>
    <sheet name="Kontofordeling" sheetId="4" r:id="rId3"/>
    <sheet name="Årsbudsjet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F41" i="4"/>
  <c r="E41" i="4"/>
  <c r="F32" i="4"/>
  <c r="E32" i="4"/>
  <c r="F23" i="4"/>
  <c r="E23" i="4"/>
  <c r="F46" i="4"/>
  <c r="E46" i="4"/>
  <c r="F45" i="4"/>
  <c r="E45" i="4"/>
  <c r="F37" i="4"/>
  <c r="E37" i="4"/>
  <c r="F36" i="4"/>
  <c r="E36" i="4"/>
  <c r="G36" i="4" s="1"/>
  <c r="C49" i="3"/>
  <c r="D49" i="3"/>
  <c r="E49" i="3"/>
  <c r="F49" i="3"/>
  <c r="G49" i="3"/>
  <c r="H49" i="3"/>
  <c r="I49" i="3"/>
  <c r="J49" i="3"/>
  <c r="K49" i="3"/>
  <c r="L49" i="3"/>
  <c r="M49" i="3"/>
  <c r="B49" i="3"/>
  <c r="C32" i="3"/>
  <c r="D32" i="3"/>
  <c r="E32" i="3"/>
  <c r="F32" i="3"/>
  <c r="G32" i="3"/>
  <c r="H32" i="3"/>
  <c r="I32" i="3"/>
  <c r="J32" i="3"/>
  <c r="K32" i="3"/>
  <c r="L32" i="3"/>
  <c r="M32" i="3"/>
  <c r="B32" i="3"/>
  <c r="M9" i="3"/>
  <c r="M16" i="3" s="1"/>
  <c r="L9" i="3"/>
  <c r="L16" i="3" s="1"/>
  <c r="K9" i="3"/>
  <c r="K16" i="3" s="1"/>
  <c r="J9" i="3"/>
  <c r="J16" i="3" s="1"/>
  <c r="I9" i="3"/>
  <c r="I16" i="3" s="1"/>
  <c r="H9" i="3"/>
  <c r="H16" i="3" s="1"/>
  <c r="G9" i="3"/>
  <c r="G16" i="3" s="1"/>
  <c r="F9" i="3"/>
  <c r="F16" i="3" s="1"/>
  <c r="E9" i="3"/>
  <c r="E16" i="3" s="1"/>
  <c r="D9" i="3"/>
  <c r="D16" i="3" s="1"/>
  <c r="B9" i="3"/>
  <c r="B16" i="3" s="1"/>
  <c r="C9" i="3"/>
  <c r="C16" i="3" s="1"/>
  <c r="N10" i="3"/>
  <c r="N11" i="3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50" i="3"/>
  <c r="N5" i="3"/>
  <c r="N6" i="3"/>
  <c r="N7" i="3"/>
  <c r="N8" i="3"/>
  <c r="N4" i="3"/>
  <c r="B4" i="4"/>
  <c r="B5" i="4"/>
  <c r="B17" i="2"/>
  <c r="C15" i="2" s="1"/>
  <c r="K51" i="3" l="1"/>
  <c r="M51" i="3"/>
  <c r="F51" i="3"/>
  <c r="E51" i="3"/>
  <c r="G37" i="4"/>
  <c r="H51" i="3"/>
  <c r="I51" i="3"/>
  <c r="J51" i="3"/>
  <c r="N49" i="3"/>
  <c r="B51" i="3"/>
  <c r="L51" i="3"/>
  <c r="N32" i="3"/>
  <c r="C51" i="3"/>
  <c r="D51" i="3"/>
  <c r="G51" i="3"/>
  <c r="B10" i="4"/>
  <c r="N9" i="3"/>
  <c r="N16" i="3"/>
  <c r="C14" i="2"/>
  <c r="C16" i="2"/>
  <c r="C8" i="2"/>
  <c r="C9" i="2"/>
  <c r="C10" i="2"/>
  <c r="C11" i="2"/>
  <c r="C12" i="2"/>
  <c r="C13" i="2"/>
  <c r="C7" i="2"/>
  <c r="B7" i="4"/>
  <c r="D5" i="4" l="1"/>
  <c r="D34" i="4"/>
  <c r="D35" i="4"/>
  <c r="N51" i="3"/>
  <c r="D4" i="4"/>
  <c r="C17" i="2"/>
  <c r="B32" i="1"/>
  <c r="B49" i="1"/>
  <c r="B16" i="1"/>
  <c r="B25" i="4" l="1"/>
  <c r="B34" i="4"/>
  <c r="E34" i="4" s="1"/>
  <c r="B43" i="4"/>
  <c r="B35" i="4"/>
  <c r="B44" i="4"/>
  <c r="G45" i="4"/>
  <c r="F27" i="4"/>
  <c r="F28" i="4"/>
  <c r="D38" i="4"/>
  <c r="B26" i="4"/>
  <c r="B51" i="1"/>
  <c r="B5" i="2" s="1"/>
  <c r="E28" i="4"/>
  <c r="E27" i="4"/>
  <c r="B14" i="4" l="1"/>
  <c r="F34" i="4"/>
  <c r="B9" i="4"/>
  <c r="B11" i="4" s="1"/>
  <c r="B32" i="4"/>
  <c r="E35" i="4"/>
  <c r="E33" i="4" s="1"/>
  <c r="E38" i="4" s="1"/>
  <c r="F35" i="4"/>
  <c r="B41" i="4"/>
  <c r="G46" i="4"/>
  <c r="B23" i="4"/>
  <c r="G28" i="4" s="1"/>
  <c r="B18" i="4"/>
  <c r="F33" i="4" l="1"/>
  <c r="F38" i="4" s="1"/>
  <c r="C43" i="4"/>
  <c r="F43" i="4" s="1"/>
  <c r="C26" i="4"/>
  <c r="D44" i="4" s="1"/>
  <c r="C25" i="4"/>
  <c r="D25" i="4" s="1"/>
  <c r="C44" i="4"/>
  <c r="F44" i="4" s="1"/>
  <c r="B12" i="4"/>
  <c r="C5" i="4" s="1"/>
  <c r="B19" i="4"/>
  <c r="G35" i="4"/>
  <c r="G34" i="4"/>
  <c r="G27" i="4"/>
  <c r="D14" i="2"/>
  <c r="D16" i="2"/>
  <c r="D12" i="2"/>
  <c r="D7" i="2"/>
  <c r="D15" i="2"/>
  <c r="D8" i="2"/>
  <c r="D13" i="2"/>
  <c r="D10" i="2"/>
  <c r="D11" i="2"/>
  <c r="D9" i="2"/>
  <c r="G33" i="4" l="1"/>
  <c r="G38" i="4" s="1"/>
  <c r="F42" i="4"/>
  <c r="F47" i="4" s="1"/>
  <c r="E43" i="4"/>
  <c r="E44" i="4"/>
  <c r="G44" i="4" s="1"/>
  <c r="F25" i="4"/>
  <c r="D26" i="4"/>
  <c r="D29" i="4" s="1"/>
  <c r="D43" i="4"/>
  <c r="D47" i="4" s="1"/>
  <c r="F26" i="4"/>
  <c r="C4" i="4"/>
  <c r="E25" i="4" s="1"/>
  <c r="D17" i="2"/>
  <c r="F24" i="4" l="1"/>
  <c r="F29" i="4" s="1"/>
  <c r="E42" i="4"/>
  <c r="E47" i="4" s="1"/>
  <c r="G25" i="4"/>
  <c r="E26" i="4"/>
  <c r="G26" i="4" s="1"/>
  <c r="G43" i="4"/>
  <c r="E24" i="4" l="1"/>
  <c r="E29" i="4" s="1"/>
  <c r="G42" i="4"/>
  <c r="G47" i="4" s="1"/>
  <c r="G24" i="4" l="1"/>
  <c r="G29" i="4" s="1"/>
</calcChain>
</file>

<file path=xl/sharedStrings.xml><?xml version="1.0" encoding="utf-8"?>
<sst xmlns="http://schemas.openxmlformats.org/spreadsheetml/2006/main" count="139" uniqueCount="98">
  <si>
    <t>Månedsbudsjett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</si>
  <si>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</si>
  <si>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</si>
  <si>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</si>
  <si>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</si>
  <si>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</si>
  <si>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</si>
  <si>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</si>
  <si>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</si>
  <si>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</si>
  <si>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</si>
  <si>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</si>
  <si>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</si>
  <si>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Inntekter</t>
  </si>
  <si>
    <t>Inntekt person 1</t>
  </si>
  <si>
    <t>Inntekt person 2</t>
  </si>
  <si>
    <t>Pensjon/Nav</t>
  </si>
  <si>
    <t>Skatt</t>
  </si>
  <si>
    <t>Nettoinntekt</t>
  </si>
  <si>
    <t>Barnetrygd</t>
  </si>
  <si>
    <t>Bostøtte</t>
  </si>
  <si>
    <t>Barnebidrag</t>
  </si>
  <si>
    <t>Sum inntekter</t>
  </si>
  <si>
    <t>Faste utgifter</t>
  </si>
  <si>
    <t>Husleie</t>
  </si>
  <si>
    <t>Boliglån</t>
  </si>
  <si>
    <t>Strøm</t>
  </si>
  <si>
    <t>Forsikring</t>
  </si>
  <si>
    <t>Telefon</t>
  </si>
  <si>
    <t>Internett</t>
  </si>
  <si>
    <t>Barnehage</t>
  </si>
  <si>
    <t>Kredittkort</t>
  </si>
  <si>
    <t>Sum faste utgifter</t>
  </si>
  <si>
    <t>Variable utgifter</t>
  </si>
  <si>
    <t>Mat</t>
  </si>
  <si>
    <t>Hushold</t>
  </si>
  <si>
    <t>Klær</t>
  </si>
  <si>
    <t>Helse</t>
  </si>
  <si>
    <t>Fritid</t>
  </si>
  <si>
    <t>Møbler</t>
  </si>
  <si>
    <t>Trening</t>
  </si>
  <si>
    <t>Transport</t>
  </si>
  <si>
    <t>Sum variable utgifter</t>
  </si>
  <si>
    <t>Resultat</t>
  </si>
  <si>
    <t>Dividendeberegning</t>
  </si>
  <si>
    <t>Gjeld:</t>
  </si>
  <si>
    <t>Prosent av samlet gjeld</t>
  </si>
  <si>
    <t>Kreditor 5</t>
  </si>
  <si>
    <t>Kreditor 6</t>
  </si>
  <si>
    <t>Samlet gjeld</t>
  </si>
  <si>
    <t>Kontofordeling</t>
  </si>
  <si>
    <t>Dekke fellesutgifter</t>
  </si>
  <si>
    <t>Sum personinntekt</t>
  </si>
  <si>
    <t>Samlet utgifter</t>
  </si>
  <si>
    <t>Felles inntekter</t>
  </si>
  <si>
    <t>Utgifter etter fellesinntekt</t>
  </si>
  <si>
    <t>Felles inntekt</t>
  </si>
  <si>
    <t>Samlet</t>
  </si>
  <si>
    <t>Regningskonto</t>
  </si>
  <si>
    <t>Brukskonto</t>
  </si>
  <si>
    <t>Buffer</t>
  </si>
  <si>
    <t>Sparing</t>
  </si>
  <si>
    <t>Samlet utgifter+sparing</t>
  </si>
  <si>
    <t>Resultat etter månedlige utgifter</t>
  </si>
  <si>
    <t>Inntekter:</t>
  </si>
  <si>
    <t>Faste utgifter:</t>
  </si>
  <si>
    <t>Variable utgifter:</t>
  </si>
  <si>
    <t>Sum pr. år</t>
  </si>
  <si>
    <t>Utleggstrekk</t>
  </si>
  <si>
    <t>Sum til å betale gjeld</t>
  </si>
  <si>
    <t>Månedlig sum</t>
  </si>
  <si>
    <t>Utestående:</t>
  </si>
  <si>
    <t>% av personinntekt til å dekke utgifter</t>
  </si>
  <si>
    <t>Utgifter</t>
  </si>
  <si>
    <t>Oppsummering inntekter og utgifter fra budsjett::</t>
  </si>
  <si>
    <t>Resultat etter sparing</t>
  </si>
  <si>
    <t>Tabell 1:</t>
  </si>
  <si>
    <t>Alternativ 1: Begge personer betaler en prosentvis like stor del av inntekten til felles utgifter</t>
  </si>
  <si>
    <t>Alternativ 2: Begge personer betaler like mye av fellesutgiftene</t>
  </si>
  <si>
    <t>Alternativ 3: Begge personene beholder like mye av inntekten etter at fellesutgifter er betalt</t>
  </si>
  <si>
    <t>Sum</t>
  </si>
  <si>
    <t>Andel av fellesutg.</t>
  </si>
  <si>
    <t>% dekkes av hver person</t>
  </si>
  <si>
    <t xml:space="preserve">% </t>
  </si>
  <si>
    <t>Forslag til fordeling</t>
  </si>
  <si>
    <t>Personkonto</t>
  </si>
  <si>
    <t>Bufferkonto</t>
  </si>
  <si>
    <t>Strømmetjenester</t>
  </si>
  <si>
    <t>Sløsing</t>
  </si>
  <si>
    <t>Medisin</t>
  </si>
  <si>
    <t>Restaurantbesøk</t>
  </si>
  <si>
    <t>Kreditor 3</t>
  </si>
  <si>
    <t>Person 1 inntekt</t>
  </si>
  <si>
    <t>Person 2 inntekt</t>
  </si>
  <si>
    <t>Felles inntekt:</t>
  </si>
  <si>
    <t>Kreditor 1</t>
  </si>
  <si>
    <t>Kreditor 2</t>
  </si>
  <si>
    <t>Kreditor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</si>
</sst>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6" xfId="0" applyFill="1" applyBorder="1"/>
    <xf numFmtId="0" fontId="0" fillId="4" borderId="7" xfId="0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1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9" fontId="0" fillId="2" borderId="7" xfId="0" applyNumberFormat="1" applyFill="1" applyBorder="1" applyProtection="1">
      <protection hidden="1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2" borderId="13" xfId="0" applyFill="1" applyBorder="1" applyProtection="1">
      <protection hidden="1"/>
    </xf>
    <xf numFmtId="1" fontId="0" fillId="2" borderId="7" xfId="0" applyNumberForma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0" fillId="2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8" fillId="2" borderId="7" xfId="0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9" fontId="0" fillId="2" borderId="19" xfId="0" applyNumberFormat="1" applyFill="1" applyBorder="1" applyProtection="1">
      <protection hidden="1"/>
    </xf>
    <xf numFmtId="2" fontId="0" fillId="2" borderId="19" xfId="0" applyNumberFormat="1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9" fontId="0" fillId="2" borderId="24" xfId="1" applyFont="1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0" fillId="5" borderId="23" xfId="0" applyFill="1" applyBorder="1" applyProtection="1">
      <protection locked="0"/>
    </xf>
    <xf numFmtId="0" fontId="0" fillId="2" borderId="20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" fontId="1" fillId="2" borderId="7" xfId="0" applyNumberFormat="1" applyFont="1" applyFill="1" applyBorder="1" applyProtection="1">
      <protection hidden="1"/>
    </xf>
    <xf numFmtId="1" fontId="1" fillId="2" borderId="19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0" fontId="0" fillId="3" borderId="0" xfId="0" applyFill="1"/>
    <xf numFmtId="0" fontId="7" fillId="3" borderId="0" xfId="2" applyFont="1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31" xfId="0" applyFill="1" applyBorder="1" applyProtection="1">
      <protection locked="0"/>
    </xf>
    <xf numFmtId="0" fontId="0" fillId="3" borderId="18" xfId="0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0" fillId="3" borderId="0" xfId="0" applyFill="1" applyProtection="1">
      <protection hidden="1"/>
    </xf>
    <xf numFmtId="0" fontId="8" fillId="2" borderId="14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locked="0"/>
    </xf>
    <xf numFmtId="0" fontId="0" fillId="5" borderId="33" xfId="0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2" borderId="23" xfId="0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0" fontId="3" fillId="2" borderId="2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1" fillId="5" borderId="21" xfId="0" applyFont="1" applyFill="1" applyBorder="1" applyProtection="1">
      <protection locked="0"/>
    </xf>
    <xf numFmtId="0" fontId="0" fillId="0" borderId="0" xfId="0" applyProtection="1">
      <protection hidden="1"/>
    </xf>
    <xf numFmtId="1" fontId="0" fillId="3" borderId="0" xfId="0" applyNumberFormat="1" applyFill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9" fillId="3" borderId="0" xfId="0" applyFont="1" applyFill="1" applyProtection="1">
      <protection locked="0"/>
    </xf>
    <xf numFmtId="1" fontId="0" fillId="2" borderId="24" xfId="0" applyNumberFormat="1" applyFill="1" applyBorder="1" applyProtection="1">
      <protection hidden="1"/>
    </xf>
    <xf numFmtId="1" fontId="0" fillId="2" borderId="26" xfId="0" applyNumberFormat="1" applyFill="1" applyBorder="1" applyProtection="1">
      <protection hidden="1"/>
    </xf>
    <xf numFmtId="0" fontId="10" fillId="3" borderId="0" xfId="0" applyFont="1" applyFill="1" applyProtection="1">
      <protection locked="0"/>
    </xf>
    <xf numFmtId="1" fontId="1" fillId="2" borderId="34" xfId="0" applyNumberFormat="1" applyFont="1" applyFill="1" applyBorder="1" applyProtection="1">
      <protection hidden="1"/>
    </xf>
    <xf numFmtId="1" fontId="0" fillId="3" borderId="0" xfId="0" applyNumberFormat="1" applyFill="1" applyProtection="1">
      <protection locked="0"/>
    </xf>
    <xf numFmtId="0" fontId="1" fillId="5" borderId="23" xfId="0" applyFont="1" applyFill="1" applyBorder="1" applyProtection="1">
      <protection locked="0" hidden="1"/>
    </xf>
    <xf numFmtId="0" fontId="0" fillId="5" borderId="7" xfId="0" applyFill="1" applyBorder="1" applyProtection="1">
      <protection locked="0" hidden="1"/>
    </xf>
    <xf numFmtId="9" fontId="0" fillId="0" borderId="0" xfId="0" applyNumberFormat="1" applyProtection="1">
      <protection locked="0" hidden="1"/>
    </xf>
    <xf numFmtId="1" fontId="0" fillId="0" borderId="0" xfId="0" applyNumberFormat="1" applyProtection="1">
      <protection locked="0" hidden="1"/>
    </xf>
    <xf numFmtId="0" fontId="1" fillId="5" borderId="25" xfId="0" applyFont="1" applyFill="1" applyBorder="1" applyProtection="1">
      <protection locked="0" hidden="1"/>
    </xf>
    <xf numFmtId="0" fontId="0" fillId="5" borderId="19" xfId="0" applyFill="1" applyBorder="1" applyProtection="1">
      <protection locked="0" hidden="1"/>
    </xf>
    <xf numFmtId="9" fontId="0" fillId="0" borderId="16" xfId="0" applyNumberFormat="1" applyBorder="1" applyProtection="1">
      <protection locked="0" hidden="1"/>
    </xf>
    <xf numFmtId="1" fontId="0" fillId="0" borderId="16" xfId="0" applyNumberFormat="1" applyBorder="1" applyProtection="1">
      <protection locked="0" hidden="1"/>
    </xf>
    <xf numFmtId="0" fontId="1" fillId="5" borderId="34" xfId="0" applyFont="1" applyFill="1" applyBorder="1" applyProtection="1">
      <protection locked="0" hidden="1"/>
    </xf>
    <xf numFmtId="0" fontId="0" fillId="5" borderId="34" xfId="0" applyFill="1" applyBorder="1" applyProtection="1">
      <protection locked="0" hidden="1"/>
    </xf>
    <xf numFmtId="9" fontId="0" fillId="0" borderId="34" xfId="0" applyNumberFormat="1" applyBorder="1" applyProtection="1">
      <protection locked="0" hidden="1"/>
    </xf>
    <xf numFmtId="1" fontId="1" fillId="0" borderId="34" xfId="0" applyNumberFormat="1" applyFont="1" applyBorder="1" applyProtection="1">
      <protection locked="0" hidden="1"/>
    </xf>
    <xf numFmtId="9" fontId="1" fillId="0" borderId="34" xfId="0" applyNumberFormat="1" applyFont="1" applyBorder="1" applyProtection="1">
      <protection locked="0" hidden="1"/>
    </xf>
  </cellXfs>
  <cellStyles count="3">
    <cellStyle name="Forklarende tekst" xfId="2" builtinId="5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19050</xdr:rowOff>
    </xdr:from>
    <xdr:to>
      <xdr:col>8</xdr:col>
      <xdr:colOff>0</xdr:colOff>
      <xdr:row>20</xdr:row>
      <xdr:rowOff>28576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A9BCAA1-3137-4613-95F4-9EF79E0BCDCF}"/>
            </a:ext>
          </a:extLst>
        </xdr:cNvPr>
        <xdr:cNvSpPr/>
      </xdr:nvSpPr>
      <xdr:spPr>
        <a:xfrm>
          <a:off x="3248025" y="666750"/>
          <a:ext cx="2952750" cy="324802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</a:t>
          </a:r>
          <a:r>
            <a:rPr lang="nb-NO" sz="1100" baseline="0">
              <a:solidFill>
                <a:sysClr val="windowText" lastClr="000000"/>
              </a:solidFill>
            </a:rPr>
            <a:t> er grunnbudsjettet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summene som legges inn her vil automatisk kobles til arkene: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Gjeld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Kontofordeling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Budsjett er en plan for din økonomi.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Du kan endre og fylle inn de grå feltene.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får faktura på eller trekkes direkte fra konto legges inn i faste utgifter.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har til forbruk, og andre ting du betaler med bankkort legges inn i variable utgifter.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0</xdr:rowOff>
    </xdr:from>
    <xdr:to>
      <xdr:col>9</xdr:col>
      <xdr:colOff>19051</xdr:colOff>
      <xdr:row>17</xdr:row>
      <xdr:rowOff>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85165278-55F3-4A58-9E02-06C1BB52C6F9}"/>
            </a:ext>
          </a:extLst>
        </xdr:cNvPr>
        <xdr:cNvSpPr/>
      </xdr:nvSpPr>
      <xdr:spPr>
        <a:xfrm>
          <a:off x="6219825" y="247650"/>
          <a:ext cx="3076576" cy="39624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Dersom du har gjeld, kan du bruke dette arket for å beregne hvor mye du bør betale månedlig</a:t>
          </a:r>
          <a:r>
            <a:rPr lang="nb-NO" sz="1100" baseline="0">
              <a:solidFill>
                <a:sysClr val="windowText" lastClr="000000"/>
              </a:solidFill>
            </a:rPr>
            <a:t> til hver av kreditorene.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Du må betale etter evne, det vil si at du kan sitte igjen med nok penger til å betale bokostnad og livsopphold(se livsoppholdssatser på regjeringen.no).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Fyll inn Budsjett (ark 1) så vil summen du har til å betjene gjeld med kobles automatisk til dette arket.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På dette  skjemaet kan du fylle inn de skraverte områdene.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>
              <a:solidFill>
                <a:sysClr val="windowText" lastClr="000000"/>
              </a:solidFill>
            </a:rPr>
            <a:t>Fyll inn navn</a:t>
          </a:r>
          <a:r>
            <a:rPr lang="nb-NO" sz="1100" baseline="0">
              <a:solidFill>
                <a:sysClr val="windowText" lastClr="000000"/>
              </a:solidFill>
            </a:rPr>
            <a:t> på kreditor i kolonne A og summen du skylder hver enkelt i kolonne B. Da vil summen du skal betale hver enkelt kreditor komme frem  i kolonne D.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7</xdr:col>
      <xdr:colOff>1476375</xdr:colOff>
      <xdr:row>16</xdr:row>
      <xdr:rowOff>180975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DDCF5D70-F5A9-4898-B7A2-471577ADA92F}"/>
            </a:ext>
          </a:extLst>
        </xdr:cNvPr>
        <xdr:cNvSpPr/>
      </xdr:nvSpPr>
      <xdr:spPr>
        <a:xfrm>
          <a:off x="6772275" y="238125"/>
          <a:ext cx="2990850" cy="3057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 arket er et</a:t>
          </a:r>
          <a:r>
            <a:rPr lang="nb-NO" sz="1100" b="1">
              <a:solidFill>
                <a:sysClr val="windowText" lastClr="000000"/>
              </a:solidFill>
            </a:rPr>
            <a:t> forslag </a:t>
          </a:r>
          <a:r>
            <a:rPr lang="nb-NO" sz="1100">
              <a:solidFill>
                <a:sysClr val="windowText" lastClr="000000"/>
              </a:solidFill>
            </a:rPr>
            <a:t>til fordeling av utgifter i husholdet. I</a:t>
          </a:r>
          <a:r>
            <a:rPr lang="nb-NO" sz="1100" baseline="0">
              <a:solidFill>
                <a:sysClr val="windowText" lastClr="000000"/>
              </a:solidFill>
            </a:rPr>
            <a:t> d</a:t>
          </a:r>
          <a:r>
            <a:rPr lang="nb-NO" sz="1100">
              <a:solidFill>
                <a:sysClr val="windowText" lastClr="000000"/>
              </a:solidFill>
            </a:rPr>
            <a:t>ette forslaget  utgiftene prosentvis etter hvor høy inntekt personene i husholdet har. 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1</a:t>
          </a:r>
          <a:r>
            <a:rPr lang="nb-NO" sz="1100">
              <a:solidFill>
                <a:sysClr val="windowText" lastClr="000000"/>
              </a:solidFill>
            </a:rPr>
            <a:t> gir en oppsummering og viser hvordan inntektene er fordelt, og hvilke utgifter husholdet har.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2</a:t>
          </a:r>
          <a:r>
            <a:rPr lang="nb-NO" sz="1100">
              <a:solidFill>
                <a:sysClr val="windowText" lastClr="000000"/>
              </a:solidFill>
            </a:rPr>
            <a:t> viser hvor mye</a:t>
          </a:r>
          <a:r>
            <a:rPr lang="nb-NO" sz="1100" baseline="0">
              <a:solidFill>
                <a:sysClr val="windowText" lastClr="000000"/>
              </a:solidFill>
            </a:rPr>
            <a:t> som etter forslaget settes inn på regningskonto og brukskonto av de forskjellige inntektene. På de grå feltene kan det legges inn navn på personene og ønsket sparesum.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i="1" baseline="0">
              <a:solidFill>
                <a:sysClr val="windowText" lastClr="000000"/>
              </a:solidFill>
            </a:rPr>
            <a:t>Tabell 3</a:t>
          </a:r>
          <a:r>
            <a:rPr lang="nb-NO" sz="1100" baseline="0">
              <a:solidFill>
                <a:sysClr val="windowText" lastClr="000000"/>
              </a:solidFill>
            </a:rPr>
            <a:t> viser resultat etter utgifter og sparing.</a:t>
          </a:r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64"/>
  <sheetViews>
    <sheetView tabSelected="1" topLeftCell="A3" zoomScale="115" zoomScaleNormal="115" workbookViewId="0">
      <selection activeCell="B13" sqref="B13"/>
    </sheetView>
  </sheetViews>
  <sheetFormatPr baseColWidth="10" defaultColWidth="8.7265625" defaultRowHeight="14.5" x14ac:dyDescent="0.35"/>
  <cols>
    <col min="1" max="1" width="23.1796875" style="1" customWidth="1"/>
    <col min="2" max="2" width="17.54296875" style="1" customWidth="1"/>
    <col min="3" max="9" width="8.7265625" style="1"/>
    <col min="10" max="10" width="10.54296875" style="1" customWidth="1"/>
    <col min="11" max="11" width="8.7265625" style="1"/>
    <col min="12" max="12" width="9.81640625" style="1" customWidth="1"/>
    <col min="13" max="13" width="10.1796875" style="1" customWidth="1"/>
    <col min="14" max="16384" width="8.7265625" style="1"/>
  </cols>
  <sheetData>
    <row r="1" spans="1:107" ht="21" x14ac:dyDescent="0.5">
      <c r="A1" s="13" t="s">
        <v>0</v>
      </c>
      <c r="B1" s="14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</row>
    <row r="2" spans="1:107" x14ac:dyDescent="0.35">
      <c r="A2" s="15"/>
      <c r="B2" s="16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</row>
    <row r="3" spans="1:107" x14ac:dyDescent="0.35">
      <c r="A3" s="17" t="s">
        <v>64</v>
      </c>
      <c r="B3" s="16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x14ac:dyDescent="0.35">
      <c r="A4" s="5" t="s">
        <v>92</v>
      </c>
      <c r="B4" s="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</row>
    <row r="5" spans="1:107" x14ac:dyDescent="0.35">
      <c r="A5" s="5" t="s">
        <v>93</v>
      </c>
      <c r="B5" s="5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</row>
    <row r="6" spans="1:107" x14ac:dyDescent="0.35">
      <c r="A6" s="5" t="s">
        <v>16</v>
      </c>
      <c r="B6" s="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</row>
    <row r="7" spans="1:107" x14ac:dyDescent="0.35">
      <c r="A7" s="5"/>
      <c r="B7" s="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</row>
    <row r="8" spans="1:107" x14ac:dyDescent="0.35">
      <c r="A8" s="5"/>
      <c r="B8" s="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</row>
    <row r="9" spans="1:107" customFormat="1" x14ac:dyDescent="0.35">
      <c r="A9" s="7" t="s">
        <v>18</v>
      </c>
      <c r="B9" s="8">
        <f>SUM(B4:B8)</f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</row>
    <row r="10" spans="1:107" x14ac:dyDescent="0.35">
      <c r="A10" s="5" t="s">
        <v>94</v>
      </c>
      <c r="B10" s="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</row>
    <row r="11" spans="1:107" x14ac:dyDescent="0.35">
      <c r="A11" s="5" t="s">
        <v>19</v>
      </c>
      <c r="B11" s="5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</row>
    <row r="12" spans="1:107" x14ac:dyDescent="0.35">
      <c r="A12" s="5" t="s">
        <v>20</v>
      </c>
      <c r="B12" s="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x14ac:dyDescent="0.35">
      <c r="A13" s="5"/>
      <c r="B13" s="5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</row>
    <row r="14" spans="1:107" x14ac:dyDescent="0.35">
      <c r="A14" s="5"/>
      <c r="B14" s="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</row>
    <row r="15" spans="1:107" x14ac:dyDescent="0.35">
      <c r="A15" s="5"/>
      <c r="B15" s="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</row>
    <row r="16" spans="1:107" customFormat="1" x14ac:dyDescent="0.35">
      <c r="A16" s="9" t="s">
        <v>22</v>
      </c>
      <c r="B16" s="8">
        <f>SUM(B9:B15)</f>
        <v>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</row>
    <row r="17" spans="1:107" x14ac:dyDescent="0.35">
      <c r="A17" s="5"/>
      <c r="B17" s="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</row>
    <row r="18" spans="1:107" x14ac:dyDescent="0.35">
      <c r="A18" s="6" t="s">
        <v>65</v>
      </c>
      <c r="B18" s="5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</row>
    <row r="19" spans="1:107" x14ac:dyDescent="0.35">
      <c r="A19" s="5"/>
      <c r="B19" s="5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7" x14ac:dyDescent="0.35">
      <c r="A20" s="5" t="s">
        <v>24</v>
      </c>
      <c r="B20" s="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</row>
    <row r="21" spans="1:107" x14ac:dyDescent="0.35">
      <c r="A21" s="5" t="s">
        <v>25</v>
      </c>
      <c r="B21" s="5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</row>
    <row r="22" spans="1:107" x14ac:dyDescent="0.35">
      <c r="A22" s="5" t="s">
        <v>26</v>
      </c>
      <c r="B22" s="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</row>
    <row r="23" spans="1:107" x14ac:dyDescent="0.35">
      <c r="A23" s="5" t="s">
        <v>27</v>
      </c>
      <c r="B23" s="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</row>
    <row r="24" spans="1:107" x14ac:dyDescent="0.35">
      <c r="A24" s="5" t="s">
        <v>41</v>
      </c>
      <c r="B24" s="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</row>
    <row r="25" spans="1:107" x14ac:dyDescent="0.35">
      <c r="A25" s="5" t="s">
        <v>87</v>
      </c>
      <c r="B25" s="5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</row>
    <row r="26" spans="1:107" x14ac:dyDescent="0.35">
      <c r="A26" s="5" t="s">
        <v>29</v>
      </c>
      <c r="B26" s="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</row>
    <row r="27" spans="1:107" x14ac:dyDescent="0.35">
      <c r="A27" s="5" t="s">
        <v>40</v>
      </c>
      <c r="B27" s="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</row>
    <row r="28" spans="1:107" x14ac:dyDescent="0.35">
      <c r="A28" s="5" t="s">
        <v>28</v>
      </c>
      <c r="B28" s="5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</row>
    <row r="29" spans="1:107" x14ac:dyDescent="0.35">
      <c r="A29" s="5"/>
      <c r="B29" s="5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</row>
    <row r="30" spans="1:107" x14ac:dyDescent="0.35">
      <c r="A30" s="5"/>
      <c r="B30" s="5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</row>
    <row r="31" spans="1:107" x14ac:dyDescent="0.35">
      <c r="A31" s="5"/>
      <c r="B31" s="5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</row>
    <row r="32" spans="1:107" customFormat="1" x14ac:dyDescent="0.35">
      <c r="A32" s="9" t="s">
        <v>32</v>
      </c>
      <c r="B32" s="8">
        <f>SUM(B19:B31)</f>
        <v>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</row>
    <row r="33" spans="1:107" x14ac:dyDescent="0.35">
      <c r="A33" s="5"/>
      <c r="B33" s="5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</row>
    <row r="34" spans="1:107" x14ac:dyDescent="0.35">
      <c r="A34" s="6" t="s">
        <v>66</v>
      </c>
      <c r="B34" s="5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</row>
    <row r="35" spans="1:107" x14ac:dyDescent="0.35">
      <c r="A35" s="5" t="s">
        <v>89</v>
      </c>
      <c r="B35" s="5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</row>
    <row r="36" spans="1:107" x14ac:dyDescent="0.35">
      <c r="A36" s="5" t="s">
        <v>34</v>
      </c>
      <c r="B36" s="5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1:107" x14ac:dyDescent="0.35">
      <c r="A37" s="5" t="s">
        <v>36</v>
      </c>
      <c r="B37" s="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</row>
    <row r="38" spans="1:107" x14ac:dyDescent="0.35">
      <c r="A38" s="5" t="s">
        <v>38</v>
      </c>
      <c r="B38" s="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</row>
    <row r="39" spans="1:107" x14ac:dyDescent="0.35">
      <c r="A39" s="5" t="s">
        <v>39</v>
      </c>
      <c r="B39" s="5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</row>
    <row r="40" spans="1:107" x14ac:dyDescent="0.35">
      <c r="A40" s="5" t="s">
        <v>41</v>
      </c>
      <c r="B40" s="5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</row>
    <row r="41" spans="1:107" x14ac:dyDescent="0.35">
      <c r="A41" s="5" t="s">
        <v>88</v>
      </c>
      <c r="B41" s="5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</row>
    <row r="42" spans="1:107" x14ac:dyDescent="0.35">
      <c r="A42" s="5" t="s">
        <v>90</v>
      </c>
      <c r="B42" s="5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</row>
    <row r="43" spans="1:107" x14ac:dyDescent="0.35">
      <c r="A43" s="5"/>
      <c r="B43" s="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</row>
    <row r="44" spans="1:107" x14ac:dyDescent="0.35">
      <c r="A44" s="5"/>
      <c r="B44" s="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</row>
    <row r="45" spans="1:107" x14ac:dyDescent="0.35">
      <c r="A45" s="5"/>
      <c r="B45" s="5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</row>
    <row r="46" spans="1:107" x14ac:dyDescent="0.35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</row>
    <row r="47" spans="1:107" x14ac:dyDescent="0.35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</row>
    <row r="48" spans="1:107" x14ac:dyDescent="0.35">
      <c r="A48" s="5"/>
      <c r="B48" s="5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</row>
    <row r="49" spans="1:107" customFormat="1" ht="15" thickBot="1" x14ac:dyDescent="0.4">
      <c r="A49" s="10" t="s">
        <v>42</v>
      </c>
      <c r="B49" s="11">
        <f>SUM(B34:B48)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</row>
    <row r="50" spans="1:107" ht="15" thickBot="1" x14ac:dyDescent="0.4">
      <c r="A50" s="15"/>
      <c r="B50" s="16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</row>
    <row r="51" spans="1:107" customFormat="1" ht="15" thickBot="1" x14ac:dyDescent="0.4">
      <c r="A51" s="12" t="s">
        <v>43</v>
      </c>
      <c r="B51" s="4">
        <f>SUM(B16-B32-B49)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</row>
    <row r="52" spans="1:107" x14ac:dyDescent="0.35">
      <c r="A52" s="55"/>
      <c r="B52" s="55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</row>
    <row r="53" spans="1:107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</row>
    <row r="54" spans="1:107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</row>
    <row r="55" spans="1:107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</row>
    <row r="56" spans="1:107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</row>
    <row r="57" spans="1:107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</row>
    <row r="58" spans="1:107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</row>
    <row r="59" spans="1:107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</row>
    <row r="60" spans="1:107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</row>
    <row r="61" spans="1:107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</row>
    <row r="62" spans="1:107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</row>
    <row r="63" spans="1:107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</row>
    <row r="64" spans="1:107" x14ac:dyDescent="0.3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</row>
  </sheetData>
  <sheetProtection algorithmName="SHA-512" hashValue="gekOfqsztwpheYet35W2Bjzn9ybfuvUrJTbYTbWkU7UUws3wb3rsH4EkR5jem1SeD7nCylNADmRzGAQndrkOZA==" saltValue="5t55OVl2OitrnsJuAg6R5w==" spinCount="100000" sheet="1" objects="1" scenarios="1" deleteColumns="0" deleteRows="0" selectLockedCells="1"/>
  <protectedRanges>
    <protectedRange algorithmName="SHA-512" hashValue="I6zAV13SQSVViRX0Xmq7xw0iGCkjT8uL3YL8HYbaK01d4/4pQIaFuSujOYJywxWGSk7Px8kKbxJm1h0wdFOGew==" saltValue="ytC4Dqchynkn1LTrclVAmA==" spinCount="100000" sqref="A9:XFD9" name="Nettoinntekt"/>
  </protectedRanges>
  <printOptions gridLines="1"/>
  <pageMargins left="2.3622047244094491" right="2.9527559055118111" top="1.9685039370078741" bottom="1.1811023622047245" header="0.51181102362204722" footer="6.2204724409448824"/>
  <pageSetup paperSize="12" scale="5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1D96-E6FE-4248-8A3A-26340CF36251}">
  <dimension ref="A1:CY358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25.54296875" style="1" customWidth="1"/>
    <col min="2" max="2" width="18.54296875" style="1" customWidth="1"/>
    <col min="3" max="3" width="22.26953125" style="1" customWidth="1"/>
    <col min="4" max="4" width="15.54296875" style="1" customWidth="1"/>
    <col min="5" max="16384" width="11.453125" style="1"/>
  </cols>
  <sheetData>
    <row r="1" spans="1:73" ht="20.149999999999999" customHeight="1" x14ac:dyDescent="0.45">
      <c r="A1" s="32" t="s">
        <v>44</v>
      </c>
      <c r="B1" s="27"/>
      <c r="C1" s="57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</row>
    <row r="2" spans="1:73" ht="20.149999999999999" customHeight="1" x14ac:dyDescent="0.35">
      <c r="A2" s="27"/>
      <c r="B2" s="27"/>
      <c r="C2" s="5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</row>
    <row r="3" spans="1:73" ht="20.149999999999999" customHeight="1" x14ac:dyDescent="0.35">
      <c r="A3" s="27"/>
      <c r="B3" s="27"/>
      <c r="C3" s="5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ht="20.149999999999999" customHeight="1" x14ac:dyDescent="0.35">
      <c r="A4" s="27"/>
      <c r="B4" s="27"/>
      <c r="C4" s="57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20.149999999999999" customHeight="1" x14ac:dyDescent="0.35">
      <c r="A5" s="19" t="s">
        <v>69</v>
      </c>
      <c r="B5" s="20">
        <f>SUM(Budsjett!B51)</f>
        <v>0</v>
      </c>
      <c r="C5" s="58"/>
      <c r="D5" s="5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</row>
    <row r="6" spans="1:73" s="2" customFormat="1" ht="20.149999999999999" customHeight="1" x14ac:dyDescent="0.35">
      <c r="A6" s="19" t="s">
        <v>45</v>
      </c>
      <c r="B6" s="19" t="s">
        <v>71</v>
      </c>
      <c r="C6" s="26" t="s">
        <v>46</v>
      </c>
      <c r="D6" s="19" t="s">
        <v>70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</row>
    <row r="7" spans="1:73" ht="20.149999999999999" customHeight="1" x14ac:dyDescent="0.35">
      <c r="A7" s="5" t="s">
        <v>95</v>
      </c>
      <c r="B7" s="22"/>
      <c r="C7" s="21" t="e">
        <f>SUM(B7/B17)</f>
        <v>#DIV/0!</v>
      </c>
      <c r="D7" s="25" t="e">
        <f>SUM(C7*B5)</f>
        <v>#DIV/0!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1:73" ht="20.149999999999999" customHeight="1" x14ac:dyDescent="0.35">
      <c r="A8" s="5" t="s">
        <v>96</v>
      </c>
      <c r="B8" s="22"/>
      <c r="C8" s="21" t="e">
        <f>SUM(B8/B17)</f>
        <v>#DIV/0!</v>
      </c>
      <c r="D8" s="25" t="e">
        <f>SUM(C8*B5)</f>
        <v>#DIV/0!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pans="1:73" ht="20.149999999999999" customHeight="1" x14ac:dyDescent="0.35">
      <c r="A9" s="5" t="s">
        <v>91</v>
      </c>
      <c r="B9" s="22"/>
      <c r="C9" s="21" t="e">
        <f>SUM(B9/B17)</f>
        <v>#DIV/0!</v>
      </c>
      <c r="D9" s="25" t="e">
        <f>SUM(C9*B5)</f>
        <v>#DIV/0!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</row>
    <row r="10" spans="1:73" ht="20.149999999999999" customHeight="1" x14ac:dyDescent="0.35">
      <c r="A10" s="5" t="s">
        <v>97</v>
      </c>
      <c r="B10" s="22"/>
      <c r="C10" s="21" t="e">
        <f>SUM(B10/B17)</f>
        <v>#DIV/0!</v>
      </c>
      <c r="D10" s="25" t="e">
        <f>SUM(C10*B5)</f>
        <v>#DIV/0!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  <row r="11" spans="1:73" ht="20.149999999999999" customHeight="1" x14ac:dyDescent="0.35">
      <c r="A11" s="5" t="s">
        <v>47</v>
      </c>
      <c r="B11" s="22"/>
      <c r="C11" s="21" t="e">
        <f>SUM(B11/B17)</f>
        <v>#DIV/0!</v>
      </c>
      <c r="D11" s="25" t="e">
        <f>SUM(C11*B5)</f>
        <v>#DIV/0!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</row>
    <row r="12" spans="1:73" ht="20.149999999999999" customHeight="1" x14ac:dyDescent="0.35">
      <c r="A12" s="5" t="s">
        <v>48</v>
      </c>
      <c r="B12" s="22"/>
      <c r="C12" s="21" t="e">
        <f>SUM(B12/B17)</f>
        <v>#DIV/0!</v>
      </c>
      <c r="D12" s="25" t="e">
        <f>SUM(C12*B5)</f>
        <v>#DIV/0!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</row>
    <row r="13" spans="1:73" ht="20.149999999999999" customHeight="1" x14ac:dyDescent="0.35">
      <c r="A13" s="5"/>
      <c r="B13" s="22"/>
      <c r="C13" s="21" t="e">
        <f>SUM(B13/B17)</f>
        <v>#DIV/0!</v>
      </c>
      <c r="D13" s="25" t="e">
        <f>SUM(C13*B5)</f>
        <v>#DIV/0!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</row>
    <row r="14" spans="1:73" ht="20.149999999999999" customHeight="1" x14ac:dyDescent="0.35">
      <c r="A14" s="5"/>
      <c r="B14" s="22"/>
      <c r="C14" s="21" t="e">
        <f>SUM(B14/B17)</f>
        <v>#DIV/0!</v>
      </c>
      <c r="D14" s="25" t="e">
        <f>SUM(C14*B5)</f>
        <v>#DIV/0!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</row>
    <row r="15" spans="1:73" ht="20.149999999999999" customHeight="1" x14ac:dyDescent="0.35">
      <c r="A15" s="5"/>
      <c r="B15" s="22"/>
      <c r="C15" s="21" t="e">
        <f>SUM(B15/B17)</f>
        <v>#DIV/0!</v>
      </c>
      <c r="D15" s="25" t="e">
        <f>SUM(C15*B5)</f>
        <v>#DIV/0!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</row>
    <row r="16" spans="1:73" ht="20.149999999999999" customHeight="1" x14ac:dyDescent="0.35">
      <c r="A16" s="18"/>
      <c r="B16" s="23"/>
      <c r="C16" s="21" t="e">
        <f>SUM(B16/B17)</f>
        <v>#DIV/0!</v>
      </c>
      <c r="D16" s="25" t="e">
        <f>SUM(C16*B5)</f>
        <v>#DIV/0!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</row>
    <row r="17" spans="1:103" ht="20.149999999999999" customHeight="1" x14ac:dyDescent="0.35">
      <c r="A17" s="19" t="s">
        <v>49</v>
      </c>
      <c r="B17" s="24">
        <f>SUM(B6:B16)</f>
        <v>0</v>
      </c>
      <c r="C17" s="21" t="e">
        <f>SUM(C7:C16)</f>
        <v>#DIV/0!</v>
      </c>
      <c r="D17" s="25" t="e">
        <f>SUM(D7:D16)</f>
        <v>#DIV/0!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</row>
    <row r="18" spans="1:103" x14ac:dyDescent="0.3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</row>
    <row r="19" spans="1:103" x14ac:dyDescent="0.3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</row>
    <row r="20" spans="1:103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</row>
    <row r="21" spans="1:103" x14ac:dyDescent="0.3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</row>
    <row r="22" spans="1:103" x14ac:dyDescent="0.3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</row>
    <row r="23" spans="1:103" x14ac:dyDescent="0.3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pans="1:103" x14ac:dyDescent="0.3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</row>
    <row r="25" spans="1:103" x14ac:dyDescent="0.3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</row>
    <row r="26" spans="1:103" x14ac:dyDescent="0.3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</row>
    <row r="27" spans="1:103" x14ac:dyDescent="0.3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</row>
    <row r="28" spans="1:103" x14ac:dyDescent="0.3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1:103" x14ac:dyDescent="0.3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</row>
    <row r="30" spans="1:103" x14ac:dyDescent="0.3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</row>
    <row r="31" spans="1:103" x14ac:dyDescent="0.3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</row>
    <row r="32" spans="1:103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</row>
    <row r="33" spans="1:103" x14ac:dyDescent="0.3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</row>
    <row r="34" spans="1:103" x14ac:dyDescent="0.3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</row>
    <row r="35" spans="1:103" x14ac:dyDescent="0.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</row>
    <row r="37" spans="1:103" x14ac:dyDescent="0.3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</row>
    <row r="38" spans="1:103" x14ac:dyDescent="0.3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</row>
    <row r="39" spans="1:103" x14ac:dyDescent="0.3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</row>
    <row r="40" spans="1:103" x14ac:dyDescent="0.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</row>
    <row r="41" spans="1:103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</row>
    <row r="42" spans="1:103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</row>
    <row r="43" spans="1:103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</row>
    <row r="44" spans="1:103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</row>
    <row r="45" spans="1:103" x14ac:dyDescent="0.3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</row>
    <row r="46" spans="1:103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</row>
    <row r="47" spans="1:103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</row>
    <row r="48" spans="1:103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</row>
    <row r="49" spans="1:103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</row>
    <row r="50" spans="1:103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</row>
    <row r="51" spans="1:103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</row>
    <row r="52" spans="1:103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</row>
    <row r="53" spans="1:103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</row>
    <row r="56" spans="1:103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</row>
    <row r="57" spans="1:103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</row>
    <row r="58" spans="1:103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</row>
    <row r="59" spans="1:103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</row>
    <row r="60" spans="1:103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</row>
    <row r="61" spans="1:103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</row>
    <row r="62" spans="1:103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</row>
    <row r="63" spans="1:103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</row>
    <row r="64" spans="1:103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</row>
    <row r="65" spans="1:103" x14ac:dyDescent="0.3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</row>
    <row r="66" spans="1:103" x14ac:dyDescent="0.3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x14ac:dyDescent="0.3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x14ac:dyDescent="0.3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</row>
    <row r="69" spans="1:103" x14ac:dyDescent="0.3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</row>
    <row r="70" spans="1:103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</row>
    <row r="71" spans="1:103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</row>
    <row r="72" spans="1:103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</row>
    <row r="73" spans="1:103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</row>
    <row r="74" spans="1:103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</row>
    <row r="75" spans="1:103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</row>
    <row r="76" spans="1:103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</row>
    <row r="77" spans="1:103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</row>
    <row r="78" spans="1:103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</row>
    <row r="79" spans="1:103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</row>
    <row r="80" spans="1:103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</row>
    <row r="81" spans="1:103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</row>
    <row r="82" spans="1:103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</row>
    <row r="83" spans="1:103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</row>
    <row r="84" spans="1:103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</row>
    <row r="85" spans="1:103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</row>
    <row r="86" spans="1:103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</row>
    <row r="87" spans="1:103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</row>
    <row r="88" spans="1:103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</row>
    <row r="89" spans="1:103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</row>
    <row r="90" spans="1:103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</row>
    <row r="91" spans="1:103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</row>
    <row r="92" spans="1:103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</row>
    <row r="93" spans="1:103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</row>
    <row r="94" spans="1:103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</row>
    <row r="95" spans="1:103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</row>
    <row r="96" spans="1:103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pans="1:103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</row>
    <row r="98" spans="1:103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</row>
    <row r="99" spans="1:103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</row>
    <row r="100" spans="1:103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</row>
    <row r="101" spans="1:103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</row>
    <row r="102" spans="1:103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</row>
    <row r="103" spans="1:103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</row>
    <row r="104" spans="1:103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</row>
    <row r="105" spans="1:103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</row>
    <row r="106" spans="1:103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</row>
    <row r="107" spans="1:103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</row>
    <row r="108" spans="1:103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</row>
    <row r="109" spans="1:103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</row>
    <row r="110" spans="1:103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</row>
    <row r="111" spans="1:103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</row>
    <row r="112" spans="1:103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</row>
    <row r="113" spans="1:103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</row>
    <row r="114" spans="1:103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</row>
    <row r="115" spans="1:103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</row>
    <row r="116" spans="1:103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</row>
    <row r="117" spans="1:103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</row>
    <row r="118" spans="1:103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</row>
    <row r="119" spans="1:103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</row>
    <row r="120" spans="1:103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</row>
    <row r="121" spans="1:103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</row>
    <row r="122" spans="1:103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</row>
    <row r="123" spans="1:103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</row>
    <row r="124" spans="1:103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</row>
    <row r="125" spans="1:103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</row>
    <row r="126" spans="1:103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</row>
    <row r="127" spans="1:103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</row>
    <row r="128" spans="1:103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</row>
    <row r="129" spans="1:103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</row>
    <row r="130" spans="1:103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</row>
    <row r="131" spans="1:103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</row>
    <row r="132" spans="1:103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</row>
    <row r="133" spans="1:103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</row>
    <row r="134" spans="1:103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</row>
    <row r="135" spans="1:103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</row>
    <row r="136" spans="1:103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</row>
    <row r="137" spans="1:103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</row>
    <row r="138" spans="1:103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</row>
    <row r="139" spans="1:103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</row>
    <row r="140" spans="1:103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</row>
    <row r="141" spans="1:103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</row>
    <row r="142" spans="1:103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</row>
    <row r="143" spans="1:103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</row>
    <row r="144" spans="1:103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</row>
    <row r="145" spans="1:103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</row>
    <row r="146" spans="1:103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</row>
    <row r="147" spans="1:103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</row>
    <row r="148" spans="1:103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</row>
    <row r="149" spans="1:103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</row>
    <row r="150" spans="1:103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</row>
    <row r="151" spans="1:103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</row>
    <row r="152" spans="1:103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</row>
    <row r="153" spans="1:103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</row>
    <row r="154" spans="1:103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</row>
    <row r="155" spans="1:103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</row>
    <row r="156" spans="1:103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</row>
    <row r="157" spans="1:103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</row>
    <row r="158" spans="1:103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</row>
    <row r="159" spans="1:103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</row>
    <row r="160" spans="1:103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</row>
    <row r="161" spans="1:103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</row>
    <row r="162" spans="1:103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</row>
    <row r="163" spans="1:103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</row>
    <row r="164" spans="1:103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</row>
    <row r="165" spans="1:103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</row>
    <row r="166" spans="1:103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</row>
    <row r="167" spans="1:103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</row>
    <row r="168" spans="1:103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</row>
    <row r="169" spans="1:103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</row>
    <row r="170" spans="1:103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</row>
    <row r="171" spans="1:103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</row>
    <row r="172" spans="1:103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</row>
    <row r="173" spans="1:103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</row>
    <row r="174" spans="1:103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</row>
    <row r="175" spans="1:103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</row>
    <row r="176" spans="1:103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</row>
    <row r="177" spans="1:103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</row>
    <row r="178" spans="1:103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</row>
    <row r="179" spans="1:103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</row>
    <row r="180" spans="1:103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</row>
    <row r="181" spans="1:103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</row>
    <row r="182" spans="1:103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</row>
    <row r="183" spans="1:103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</row>
    <row r="184" spans="1:103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</row>
    <row r="185" spans="1:103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</row>
    <row r="186" spans="1:103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</row>
    <row r="187" spans="1:103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</row>
    <row r="188" spans="1:103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</row>
    <row r="189" spans="1:103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</row>
    <row r="190" spans="1:103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</row>
    <row r="191" spans="1:103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</row>
    <row r="192" spans="1:103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</row>
    <row r="193" spans="1:103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</row>
    <row r="194" spans="1:103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</row>
    <row r="195" spans="1:103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</row>
    <row r="196" spans="1:103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</row>
    <row r="197" spans="1:103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</row>
    <row r="198" spans="1:103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</row>
    <row r="199" spans="1:103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</row>
    <row r="200" spans="1:103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</row>
    <row r="201" spans="1:103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</row>
    <row r="202" spans="1:103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</row>
    <row r="203" spans="1:103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</row>
    <row r="204" spans="1:103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</row>
    <row r="205" spans="1:103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</row>
    <row r="206" spans="1:103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</row>
    <row r="207" spans="1:103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</row>
    <row r="208" spans="1:103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</row>
    <row r="209" spans="1:103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</row>
    <row r="210" spans="1:103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</row>
    <row r="211" spans="1:103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</row>
    <row r="212" spans="1:103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</row>
    <row r="213" spans="1:103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</row>
    <row r="214" spans="1:103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</row>
    <row r="215" spans="1:103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</row>
    <row r="216" spans="1:103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</row>
    <row r="217" spans="1:103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</row>
    <row r="218" spans="1:103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</row>
    <row r="219" spans="1:103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</row>
    <row r="220" spans="1:103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</row>
    <row r="221" spans="1:103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</row>
    <row r="222" spans="1:103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</row>
    <row r="223" spans="1:103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</row>
    <row r="224" spans="1:103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</row>
    <row r="225" spans="1:103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</row>
    <row r="226" spans="1:103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</row>
    <row r="227" spans="1:103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</row>
    <row r="228" spans="1:103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</row>
    <row r="229" spans="1:103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</row>
    <row r="230" spans="1:103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</row>
    <row r="231" spans="1:103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</row>
    <row r="232" spans="1:103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</row>
    <row r="233" spans="1:103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</row>
    <row r="234" spans="1:103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</row>
    <row r="235" spans="1:103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</row>
    <row r="236" spans="1:103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</row>
    <row r="237" spans="1:103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</row>
    <row r="238" spans="1:103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</row>
    <row r="239" spans="1:103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</row>
    <row r="240" spans="1:103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</row>
    <row r="241" spans="1:103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</row>
    <row r="242" spans="1:103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</row>
    <row r="243" spans="1:103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</row>
    <row r="244" spans="1:103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</row>
    <row r="245" spans="1:103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</row>
    <row r="246" spans="1:103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</row>
    <row r="247" spans="1:103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</row>
    <row r="248" spans="1:103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</row>
    <row r="249" spans="1:103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</row>
    <row r="250" spans="1:103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</row>
    <row r="251" spans="1:103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</row>
    <row r="252" spans="1:103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</row>
    <row r="253" spans="1:103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</row>
    <row r="254" spans="1:103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</row>
    <row r="255" spans="1:103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</row>
    <row r="256" spans="1:103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</row>
    <row r="257" spans="1:103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</row>
    <row r="258" spans="1:103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</row>
    <row r="259" spans="1:103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</row>
    <row r="260" spans="1:103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</row>
    <row r="261" spans="1:103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</row>
    <row r="262" spans="1:103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</row>
    <row r="263" spans="1:103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</row>
    <row r="264" spans="1:103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</row>
    <row r="265" spans="1:103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</row>
    <row r="266" spans="1:103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</row>
    <row r="267" spans="1:103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</row>
    <row r="268" spans="1:103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</row>
    <row r="269" spans="1:103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</row>
    <row r="270" spans="1:103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</row>
    <row r="271" spans="1:103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</row>
    <row r="272" spans="1:103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</row>
    <row r="273" spans="1:103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</row>
    <row r="274" spans="1:103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</row>
    <row r="275" spans="1:103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</row>
    <row r="276" spans="1:103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</row>
    <row r="277" spans="1:103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</row>
    <row r="278" spans="1:103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</row>
    <row r="279" spans="1:103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</row>
    <row r="280" spans="1:103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</row>
    <row r="281" spans="1:103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</row>
    <row r="282" spans="1:103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</row>
    <row r="283" spans="1:103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</row>
    <row r="284" spans="1:103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</row>
    <row r="285" spans="1:103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</row>
    <row r="286" spans="1:103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</row>
    <row r="287" spans="1:103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</row>
    <row r="288" spans="1:103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</row>
    <row r="289" spans="1:103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</row>
    <row r="290" spans="1:103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</row>
    <row r="291" spans="1:103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</row>
    <row r="292" spans="1:103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</row>
    <row r="293" spans="1:103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</row>
    <row r="294" spans="1:103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</row>
    <row r="295" spans="1:103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</row>
    <row r="296" spans="1:103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</row>
    <row r="297" spans="1:103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</row>
    <row r="298" spans="1:103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</row>
    <row r="299" spans="1:103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</row>
    <row r="300" spans="1:103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</row>
    <row r="301" spans="1:103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</row>
    <row r="302" spans="1:103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</row>
    <row r="303" spans="1:103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</row>
    <row r="304" spans="1:103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</row>
    <row r="305" spans="1:103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</row>
    <row r="306" spans="1:103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</row>
    <row r="307" spans="1:103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</row>
    <row r="308" spans="1:103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</row>
    <row r="309" spans="1:103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</row>
    <row r="310" spans="1:103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</row>
    <row r="311" spans="1:103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</row>
    <row r="312" spans="1:103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</row>
    <row r="313" spans="1:103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</row>
    <row r="314" spans="1:103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</row>
    <row r="315" spans="1:103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</row>
    <row r="316" spans="1:103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</row>
    <row r="317" spans="1:103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</row>
    <row r="318" spans="1:103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</row>
    <row r="319" spans="1:103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</row>
    <row r="320" spans="1:103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</row>
    <row r="321" spans="1:103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</row>
    <row r="322" spans="1:103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</row>
    <row r="323" spans="1:103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</row>
    <row r="324" spans="1:103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</row>
    <row r="325" spans="1:103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</row>
    <row r="326" spans="1:103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</row>
    <row r="327" spans="1:103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</row>
    <row r="328" spans="1:103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</row>
    <row r="329" spans="1:103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</row>
    <row r="330" spans="1:103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</row>
    <row r="331" spans="1:103" x14ac:dyDescent="0.3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</row>
    <row r="332" spans="1:103" x14ac:dyDescent="0.3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</row>
    <row r="333" spans="1:103" x14ac:dyDescent="0.3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</row>
    <row r="334" spans="1:103" x14ac:dyDescent="0.3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</row>
    <row r="335" spans="1:103" x14ac:dyDescent="0.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</row>
    <row r="336" spans="1:103" x14ac:dyDescent="0.3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</row>
    <row r="337" spans="1:103" x14ac:dyDescent="0.3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</row>
    <row r="338" spans="1:103" x14ac:dyDescent="0.3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</row>
    <row r="339" spans="1:103" x14ac:dyDescent="0.3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</row>
    <row r="340" spans="1:103" x14ac:dyDescent="0.3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</row>
    <row r="341" spans="1:103" x14ac:dyDescent="0.3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</row>
    <row r="342" spans="1:103" x14ac:dyDescent="0.3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</row>
    <row r="343" spans="1:103" x14ac:dyDescent="0.3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</row>
    <row r="344" spans="1:103" x14ac:dyDescent="0.3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</row>
    <row r="345" spans="1:103" x14ac:dyDescent="0.3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</row>
    <row r="346" spans="1:103" x14ac:dyDescent="0.3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</row>
    <row r="347" spans="1:103" x14ac:dyDescent="0.3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</row>
    <row r="348" spans="1:103" x14ac:dyDescent="0.3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</row>
    <row r="349" spans="1:103" x14ac:dyDescent="0.3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  <c r="CW349" s="51"/>
      <c r="CX349" s="51"/>
      <c r="CY349" s="51"/>
    </row>
    <row r="350" spans="1:103" x14ac:dyDescent="0.3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</row>
    <row r="351" spans="1:103" x14ac:dyDescent="0.3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</row>
    <row r="352" spans="1:103" x14ac:dyDescent="0.3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</row>
    <row r="353" spans="1:103" x14ac:dyDescent="0.3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</row>
    <row r="354" spans="1:103" x14ac:dyDescent="0.3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</row>
    <row r="355" spans="1:103" x14ac:dyDescent="0.3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</row>
    <row r="356" spans="1:103" x14ac:dyDescent="0.3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</row>
    <row r="357" spans="1:103" x14ac:dyDescent="0.3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</row>
    <row r="358" spans="1:103" x14ac:dyDescent="0.35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</row>
  </sheetData>
  <sheetProtection algorithmName="SHA-512" hashValue="fVSNs2vb9dSlexcWAh3ej54egGELQv1Q2pM9WBDppiseCO5WCvrzEhf8gyv7rcXYhaj+PvA7Ck7ja3p6lfF7Fw==" saltValue="idAQjNcshFyjgTf1ri5R3g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ECE7-3E79-4466-B2F1-859EDF1AC898}">
  <dimension ref="A1:HL328"/>
  <sheetViews>
    <sheetView topLeftCell="A12" workbookViewId="0">
      <selection activeCell="E23" sqref="E23"/>
    </sheetView>
  </sheetViews>
  <sheetFormatPr baseColWidth="10" defaultColWidth="11.453125" defaultRowHeight="14.5" x14ac:dyDescent="0.35"/>
  <cols>
    <col min="1" max="1" width="40.453125" style="1" customWidth="1"/>
    <col min="2" max="2" width="11.453125" style="1"/>
    <col min="3" max="3" width="18.453125" style="1" customWidth="1"/>
    <col min="4" max="4" width="17.26953125" style="1" customWidth="1"/>
    <col min="5" max="5" width="13.81640625" style="1" customWidth="1"/>
    <col min="6" max="7" width="11.453125" style="1"/>
    <col min="8" max="8" width="22.26953125" style="1" customWidth="1"/>
    <col min="9" max="9" width="27" style="1" customWidth="1"/>
    <col min="10" max="10" width="28" style="1" customWidth="1"/>
    <col min="11" max="16384" width="11.453125" style="1"/>
  </cols>
  <sheetData>
    <row r="1" spans="1:105" ht="18.5" x14ac:dyDescent="0.45">
      <c r="A1" s="61" t="s">
        <v>50</v>
      </c>
      <c r="B1" s="60"/>
      <c r="C1" s="60"/>
      <c r="D1" s="60"/>
      <c r="E1" s="60"/>
      <c r="F1" s="60"/>
      <c r="G1" s="60"/>
      <c r="H1" s="60"/>
      <c r="I1" s="6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</row>
    <row r="2" spans="1:105" ht="15" thickBot="1" x14ac:dyDescent="0.4">
      <c r="A2" s="62" t="s">
        <v>76</v>
      </c>
      <c r="B2" s="60"/>
      <c r="C2" s="60"/>
      <c r="D2" s="60"/>
      <c r="E2" s="60"/>
      <c r="F2" s="60"/>
      <c r="G2" s="60"/>
      <c r="H2" s="60"/>
      <c r="I2" s="6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</row>
    <row r="3" spans="1:105" x14ac:dyDescent="0.35">
      <c r="A3" s="43" t="s">
        <v>74</v>
      </c>
      <c r="B3" s="36"/>
      <c r="C3" s="36" t="s">
        <v>51</v>
      </c>
      <c r="D3" s="37" t="s">
        <v>83</v>
      </c>
      <c r="E3" s="60"/>
      <c r="F3" s="60"/>
      <c r="G3" s="74"/>
      <c r="H3" s="60"/>
      <c r="I3" s="6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</row>
    <row r="4" spans="1:105" x14ac:dyDescent="0.35">
      <c r="A4" s="38" t="s">
        <v>14</v>
      </c>
      <c r="B4" s="20">
        <f>SUM(Budsjett!B4)</f>
        <v>0</v>
      </c>
      <c r="C4" s="25" t="e">
        <f>B4*B12</f>
        <v>#DIV/0!</v>
      </c>
      <c r="D4" s="39" t="e">
        <f>B4/B7</f>
        <v>#DIV/0!</v>
      </c>
      <c r="E4" s="60"/>
      <c r="F4" s="60"/>
      <c r="G4" s="74"/>
      <c r="H4" s="60"/>
      <c r="I4" s="6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</row>
    <row r="5" spans="1:105" x14ac:dyDescent="0.35">
      <c r="A5" s="38" t="s">
        <v>15</v>
      </c>
      <c r="B5" s="20">
        <f>SUM(Budsjett!B5)</f>
        <v>0</v>
      </c>
      <c r="C5" s="25" t="e">
        <f>B5*B12</f>
        <v>#DIV/0!</v>
      </c>
      <c r="D5" s="39" t="e">
        <f>B5/B7</f>
        <v>#DIV/0!</v>
      </c>
      <c r="E5" s="60"/>
      <c r="F5" s="60"/>
      <c r="G5" s="74"/>
      <c r="H5" s="60"/>
      <c r="I5" s="6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1:105" x14ac:dyDescent="0.35">
      <c r="A6" s="38"/>
      <c r="B6" s="20"/>
      <c r="C6" s="33"/>
      <c r="D6" s="40"/>
      <c r="E6" s="60"/>
      <c r="F6" s="60"/>
      <c r="G6" s="74"/>
      <c r="H6" s="60"/>
      <c r="I6" s="60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</row>
    <row r="7" spans="1:105" x14ac:dyDescent="0.35">
      <c r="A7" s="38" t="s">
        <v>52</v>
      </c>
      <c r="B7" s="20">
        <f>SUM(B4:B6)</f>
        <v>0</v>
      </c>
      <c r="C7" s="33"/>
      <c r="D7" s="40"/>
      <c r="E7" s="60"/>
      <c r="F7" s="60"/>
      <c r="G7" s="74"/>
      <c r="H7" s="60"/>
      <c r="I7" s="6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</row>
    <row r="8" spans="1:105" x14ac:dyDescent="0.35">
      <c r="A8" s="38"/>
      <c r="B8" s="20"/>
      <c r="C8" s="33"/>
      <c r="D8" s="40"/>
      <c r="E8" s="60"/>
      <c r="F8" s="60"/>
      <c r="G8" s="74"/>
      <c r="H8" s="60"/>
      <c r="I8" s="6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</row>
    <row r="9" spans="1:105" x14ac:dyDescent="0.35">
      <c r="A9" s="38" t="s">
        <v>53</v>
      </c>
      <c r="B9" s="20">
        <f>SUM(B25:B26)</f>
        <v>0</v>
      </c>
      <c r="C9" s="33"/>
      <c r="D9" s="40"/>
      <c r="E9" s="60"/>
      <c r="F9" s="60"/>
      <c r="G9" s="74"/>
      <c r="H9" s="60"/>
      <c r="I9" s="6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</row>
    <row r="10" spans="1:105" x14ac:dyDescent="0.35">
      <c r="A10" s="38" t="s">
        <v>54</v>
      </c>
      <c r="B10" s="20">
        <f>SUM(Budsjett!B10:B15)</f>
        <v>0</v>
      </c>
      <c r="C10" s="33"/>
      <c r="D10" s="40"/>
      <c r="E10" s="60"/>
      <c r="F10" s="60"/>
      <c r="G10" s="74"/>
      <c r="H10" s="60"/>
      <c r="I10" s="6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</row>
    <row r="11" spans="1:105" x14ac:dyDescent="0.35">
      <c r="A11" s="38" t="s">
        <v>55</v>
      </c>
      <c r="B11" s="20">
        <f>SUM(B9-B10)</f>
        <v>0</v>
      </c>
      <c r="C11" s="33"/>
      <c r="D11" s="40"/>
      <c r="E11" s="60"/>
      <c r="F11" s="60"/>
      <c r="G11" s="74"/>
      <c r="H11" s="60"/>
      <c r="I11" s="6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</row>
    <row r="12" spans="1:105" ht="15" thickBot="1" x14ac:dyDescent="0.4">
      <c r="A12" s="41" t="s">
        <v>72</v>
      </c>
      <c r="B12" s="34" t="e">
        <f>SUM(B11/B7)</f>
        <v>#DIV/0!</v>
      </c>
      <c r="C12" s="35"/>
      <c r="D12" s="42"/>
      <c r="E12" s="60"/>
      <c r="F12" s="60"/>
      <c r="G12" s="74"/>
      <c r="H12" s="60"/>
      <c r="I12" s="6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</row>
    <row r="13" spans="1:105" ht="15" thickBot="1" x14ac:dyDescent="0.4">
      <c r="A13" s="60"/>
      <c r="B13" s="60"/>
      <c r="C13" s="60"/>
      <c r="D13" s="60"/>
      <c r="E13" s="60"/>
      <c r="F13" s="60"/>
      <c r="G13" s="60"/>
      <c r="H13" s="60"/>
      <c r="I13" s="6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</row>
    <row r="14" spans="1:105" x14ac:dyDescent="0.35">
      <c r="A14" s="45" t="s">
        <v>62</v>
      </c>
      <c r="B14" s="37">
        <f>SUM(B24:B28)</f>
        <v>0</v>
      </c>
      <c r="C14" s="60"/>
      <c r="D14" s="60"/>
      <c r="E14" s="60"/>
      <c r="F14" s="60"/>
      <c r="G14" s="60"/>
      <c r="H14" s="60"/>
      <c r="I14" s="6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</row>
    <row r="15" spans="1:105" x14ac:dyDescent="0.35">
      <c r="A15" s="38"/>
      <c r="B15" s="40"/>
      <c r="C15" s="60"/>
      <c r="D15" s="60"/>
      <c r="E15" s="60"/>
      <c r="F15" s="60"/>
      <c r="G15" s="60"/>
      <c r="H15" s="60"/>
      <c r="I15" s="6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</row>
    <row r="16" spans="1:105" x14ac:dyDescent="0.35">
      <c r="A16" s="38"/>
      <c r="B16" s="40"/>
      <c r="C16" s="60"/>
      <c r="D16" s="60"/>
      <c r="E16" s="60"/>
      <c r="F16" s="60"/>
      <c r="G16" s="60"/>
      <c r="H16" s="60"/>
      <c r="I16" s="6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</row>
    <row r="17" spans="1:105" x14ac:dyDescent="0.35">
      <c r="A17" s="38"/>
      <c r="B17" s="40"/>
      <c r="C17" s="60"/>
      <c r="D17" s="60"/>
      <c r="E17" s="60"/>
      <c r="F17" s="60"/>
      <c r="G17" s="60"/>
      <c r="H17" s="60"/>
      <c r="I17" s="6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</row>
    <row r="18" spans="1:105" ht="15" thickBot="1" x14ac:dyDescent="0.4">
      <c r="A18" s="46" t="s">
        <v>63</v>
      </c>
      <c r="B18" s="47">
        <f>SUM(Budsjett!B51)</f>
        <v>0</v>
      </c>
      <c r="C18" s="60"/>
      <c r="D18" s="60"/>
      <c r="E18" s="60"/>
      <c r="F18" s="60"/>
      <c r="G18" s="60"/>
      <c r="H18" s="60"/>
      <c r="I18" s="6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</row>
    <row r="19" spans="1:105" ht="15" thickBot="1" x14ac:dyDescent="0.4">
      <c r="A19" s="76" t="s">
        <v>75</v>
      </c>
      <c r="B19" s="77">
        <f>SUM(B18-B27-B28)</f>
        <v>0</v>
      </c>
      <c r="C19" s="60"/>
      <c r="D19" s="60"/>
      <c r="E19" s="60"/>
      <c r="F19" s="60"/>
      <c r="G19" s="74"/>
      <c r="H19" s="60"/>
      <c r="I19" s="6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</row>
    <row r="20" spans="1:105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</row>
    <row r="21" spans="1:105" ht="23.5" x14ac:dyDescent="0.55000000000000004">
      <c r="A21" s="81" t="s">
        <v>84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ht="15" thickBot="1" x14ac:dyDescent="0.4">
      <c r="A22" s="78" t="s">
        <v>77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</row>
    <row r="23" spans="1:105" x14ac:dyDescent="0.35">
      <c r="A23" s="43" t="s">
        <v>73</v>
      </c>
      <c r="B23" s="36">
        <f>SUM(B25:B26)</f>
        <v>0</v>
      </c>
      <c r="C23" s="36" t="s">
        <v>81</v>
      </c>
      <c r="D23" s="48" t="s">
        <v>56</v>
      </c>
      <c r="E23" s="73" t="str">
        <f>Budsjett!A4</f>
        <v>Person 1 inntekt</v>
      </c>
      <c r="F23" s="73" t="str">
        <f>Budsjett!A5</f>
        <v>Person 2 inntekt</v>
      </c>
      <c r="G23" s="37" t="s">
        <v>57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</row>
    <row r="24" spans="1:105" x14ac:dyDescent="0.35">
      <c r="A24" s="66" t="s">
        <v>85</v>
      </c>
      <c r="B24" s="20"/>
      <c r="C24" s="33"/>
      <c r="D24" s="19"/>
      <c r="E24" s="49" t="e">
        <f>B4-((E25+E26)-(-E27-E28))</f>
        <v>#DIV/0!</v>
      </c>
      <c r="F24" s="49" t="e">
        <f>B5-((F25+F26)-(-F27-F28))</f>
        <v>#DIV/0!</v>
      </c>
      <c r="G24" s="79" t="e">
        <f>SUM(E24:F24)</f>
        <v>#DIV/0!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</row>
    <row r="25" spans="1:105" x14ac:dyDescent="0.35">
      <c r="A25" s="66" t="s">
        <v>58</v>
      </c>
      <c r="B25" s="20">
        <f>SUM(Budsjett!B32)</f>
        <v>0</v>
      </c>
      <c r="C25" s="21" t="e">
        <f>SUM(B25/B9)</f>
        <v>#DIV/0!</v>
      </c>
      <c r="D25" s="25" t="e">
        <f>B10*C25</f>
        <v>#DIV/0!</v>
      </c>
      <c r="E25" s="49" t="e">
        <f>C4*C25</f>
        <v>#DIV/0!</v>
      </c>
      <c r="F25" s="49" t="e">
        <f>C5*C25</f>
        <v>#DIV/0!</v>
      </c>
      <c r="G25" s="79" t="e">
        <f>SUM(D25:F25)</f>
        <v>#DIV/0!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</row>
    <row r="26" spans="1:105" x14ac:dyDescent="0.35">
      <c r="A26" s="66" t="s">
        <v>59</v>
      </c>
      <c r="B26" s="20">
        <f>SUM(Budsjett!B49)</f>
        <v>0</v>
      </c>
      <c r="C26" s="21" t="e">
        <f>SUM(B26/B9)</f>
        <v>#DIV/0!</v>
      </c>
      <c r="D26" s="25" t="e">
        <f>B10*C26</f>
        <v>#DIV/0!</v>
      </c>
      <c r="E26" s="49" t="e">
        <f>C4*C26</f>
        <v>#DIV/0!</v>
      </c>
      <c r="F26" s="49" t="e">
        <f>C5*C26</f>
        <v>#DIV/0!</v>
      </c>
      <c r="G26" s="79" t="e">
        <f>SUM(D26:F26)</f>
        <v>#DIV/0!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</row>
    <row r="27" spans="1:105" x14ac:dyDescent="0.35">
      <c r="A27" s="84" t="s">
        <v>60</v>
      </c>
      <c r="B27" s="85"/>
      <c r="C27" s="86"/>
      <c r="D27" s="87"/>
      <c r="E27" s="49" t="e">
        <f>B27*D4</f>
        <v>#DIV/0!</v>
      </c>
      <c r="F27" s="49" t="e">
        <f>B27*D5</f>
        <v>#DIV/0!</v>
      </c>
      <c r="G27" s="79" t="e">
        <f>SUM(D27:F27)</f>
        <v>#DIV/0!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</row>
    <row r="28" spans="1:105" ht="15" thickBot="1" x14ac:dyDescent="0.4">
      <c r="A28" s="88" t="s">
        <v>61</v>
      </c>
      <c r="B28" s="89"/>
      <c r="C28" s="90"/>
      <c r="D28" s="91"/>
      <c r="E28" s="50" t="e">
        <f>B28*D4</f>
        <v>#DIV/0!</v>
      </c>
      <c r="F28" s="50" t="e">
        <f>B28*D5</f>
        <v>#DIV/0!</v>
      </c>
      <c r="G28" s="80" t="e">
        <f>SUM(D28:F28)</f>
        <v>#DIV/0!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</row>
    <row r="29" spans="1:105" ht="15" thickBot="1" x14ac:dyDescent="0.4">
      <c r="A29" s="92" t="s">
        <v>80</v>
      </c>
      <c r="B29" s="93"/>
      <c r="C29" s="94"/>
      <c r="D29" s="95" t="e">
        <f>SUM(D24:D28)</f>
        <v>#DIV/0!</v>
      </c>
      <c r="E29" s="82" t="e">
        <f>SUM(E24:E28)</f>
        <v>#DIV/0!</v>
      </c>
      <c r="F29" s="82" t="e">
        <f>SUM(F24:F28)</f>
        <v>#DIV/0!</v>
      </c>
      <c r="G29" s="82" t="e">
        <f>SUM(G24:G28)</f>
        <v>#DIV/0!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05" x14ac:dyDescent="0.35">
      <c r="A30" s="60"/>
      <c r="B30" s="60"/>
      <c r="C30" s="75"/>
      <c r="D30" s="75"/>
      <c r="E30" s="83"/>
      <c r="F30" s="83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</row>
    <row r="31" spans="1:105" ht="15" thickBot="1" x14ac:dyDescent="0.4">
      <c r="A31" s="62" t="s">
        <v>78</v>
      </c>
      <c r="B31" s="60"/>
      <c r="C31" s="75"/>
      <c r="D31" s="75"/>
      <c r="E31" s="83"/>
      <c r="F31" s="83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</row>
    <row r="32" spans="1:105" x14ac:dyDescent="0.35">
      <c r="A32" s="43" t="s">
        <v>73</v>
      </c>
      <c r="B32" s="36">
        <f>SUM(B34:B35)</f>
        <v>0</v>
      </c>
      <c r="C32" s="36" t="s">
        <v>82</v>
      </c>
      <c r="D32" s="48" t="s">
        <v>56</v>
      </c>
      <c r="E32" s="73" t="str">
        <f>Budsjett!A4</f>
        <v>Person 1 inntekt</v>
      </c>
      <c r="F32" s="73" t="str">
        <f>Budsjett!A5</f>
        <v>Person 2 inntekt</v>
      </c>
      <c r="G32" s="37" t="s">
        <v>57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220" x14ac:dyDescent="0.35">
      <c r="A33" s="66" t="s">
        <v>85</v>
      </c>
      <c r="B33" s="20"/>
      <c r="C33" s="33"/>
      <c r="D33" s="19"/>
      <c r="E33" s="49">
        <f>(B4-E34-E35-E36-E37)</f>
        <v>0</v>
      </c>
      <c r="F33" s="49">
        <f>(B5-F34-F35-F36-F37)</f>
        <v>0</v>
      </c>
      <c r="G33" s="79">
        <f>SUM(E33:F33)</f>
        <v>0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220" x14ac:dyDescent="0.35">
      <c r="A34" s="66" t="s">
        <v>58</v>
      </c>
      <c r="B34" s="20">
        <f>SUM(Budsjett!B32)</f>
        <v>0</v>
      </c>
      <c r="C34" s="21">
        <v>0.5</v>
      </c>
      <c r="D34" s="25">
        <f>B10*C34</f>
        <v>0</v>
      </c>
      <c r="E34" s="49">
        <f>B34*C34-(D34/2)</f>
        <v>0</v>
      </c>
      <c r="F34" s="49">
        <f>B34*C34-(D34/2)</f>
        <v>0</v>
      </c>
      <c r="G34" s="79">
        <f>SUM(D34:F34)</f>
        <v>0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</row>
    <row r="35" spans="1:220" x14ac:dyDescent="0.35">
      <c r="A35" s="66" t="s">
        <v>59</v>
      </c>
      <c r="B35" s="20">
        <f>SUM(Budsjett!B49)</f>
        <v>0</v>
      </c>
      <c r="C35" s="21">
        <v>0.5</v>
      </c>
      <c r="D35" s="25">
        <f>B10*C35</f>
        <v>0</v>
      </c>
      <c r="E35" s="49">
        <f>B35*C35-(D35/2)</f>
        <v>0</v>
      </c>
      <c r="F35" s="49">
        <f>B35*C35-(D35/2)</f>
        <v>0</v>
      </c>
      <c r="G35" s="79">
        <f>SUM(D35:F35)</f>
        <v>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</row>
    <row r="36" spans="1:220" x14ac:dyDescent="0.35">
      <c r="A36" s="84" t="s">
        <v>60</v>
      </c>
      <c r="B36" s="85"/>
      <c r="C36" s="86"/>
      <c r="D36" s="87"/>
      <c r="E36" s="49">
        <f>SUM(B36/2)</f>
        <v>0</v>
      </c>
      <c r="F36" s="49">
        <f>B36/2</f>
        <v>0</v>
      </c>
      <c r="G36" s="79">
        <f>SUM(D36:F36)</f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</row>
    <row r="37" spans="1:220" ht="15" thickBot="1" x14ac:dyDescent="0.4">
      <c r="A37" s="88" t="s">
        <v>61</v>
      </c>
      <c r="B37" s="89"/>
      <c r="C37" s="90"/>
      <c r="D37" s="91"/>
      <c r="E37" s="50">
        <f>B37/2</f>
        <v>0</v>
      </c>
      <c r="F37" s="50">
        <f>B37/2</f>
        <v>0</v>
      </c>
      <c r="G37" s="80">
        <f>SUM(D37:F37)</f>
        <v>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</row>
    <row r="38" spans="1:220" s="2" customFormat="1" ht="15" thickBot="1" x14ac:dyDescent="0.4">
      <c r="A38" s="92" t="s">
        <v>80</v>
      </c>
      <c r="B38" s="92"/>
      <c r="C38" s="96"/>
      <c r="D38" s="95">
        <f>SUM(D33:D37)</f>
        <v>0</v>
      </c>
      <c r="E38" s="82">
        <f>SUM(E33:E37)</f>
        <v>0</v>
      </c>
      <c r="F38" s="82">
        <f>SUM(F33:F37)</f>
        <v>0</v>
      </c>
      <c r="G38" s="82">
        <f>SUM(G33:G37)</f>
        <v>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</row>
    <row r="39" spans="1:220" x14ac:dyDescent="0.35">
      <c r="A39" s="51"/>
      <c r="B39" s="51"/>
      <c r="C39" s="60"/>
      <c r="D39" s="6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220" ht="15" thickBot="1" x14ac:dyDescent="0.4">
      <c r="A40" s="62" t="s">
        <v>79</v>
      </c>
      <c r="B40" s="60"/>
      <c r="C40" s="60"/>
      <c r="D40" s="6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</row>
    <row r="41" spans="1:220" x14ac:dyDescent="0.35">
      <c r="A41" s="43" t="s">
        <v>73</v>
      </c>
      <c r="B41" s="36">
        <f>SUM(B43:B44)</f>
        <v>0</v>
      </c>
      <c r="C41" s="36"/>
      <c r="D41" s="48" t="s">
        <v>56</v>
      </c>
      <c r="E41" s="73" t="str">
        <f>Budsjett!A4</f>
        <v>Person 1 inntekt</v>
      </c>
      <c r="F41" s="73" t="str">
        <f>Budsjett!A5</f>
        <v>Person 2 inntekt</v>
      </c>
      <c r="G41" s="37" t="s">
        <v>57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</row>
    <row r="42" spans="1:220" x14ac:dyDescent="0.35">
      <c r="A42" s="66" t="s">
        <v>85</v>
      </c>
      <c r="B42" s="20"/>
      <c r="C42" s="33"/>
      <c r="D42" s="19"/>
      <c r="E42" s="49" t="e">
        <f>(B4-E43-E44-E45-E46)</f>
        <v>#DIV/0!</v>
      </c>
      <c r="F42" s="49" t="e">
        <f>(B5-F43-F44-F45-F46)</f>
        <v>#DIV/0!</v>
      </c>
      <c r="G42" s="79" t="e">
        <f>SUM(E42:F42)</f>
        <v>#DIV/0!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</row>
    <row r="43" spans="1:220" x14ac:dyDescent="0.35">
      <c r="A43" s="66" t="s">
        <v>58</v>
      </c>
      <c r="B43" s="20">
        <f>SUM(Budsjett!B32)</f>
        <v>0</v>
      </c>
      <c r="C43" s="21" t="e">
        <f>B43/B9</f>
        <v>#DIV/0!</v>
      </c>
      <c r="D43" s="25" t="e">
        <f>B10*C25</f>
        <v>#DIV/0!</v>
      </c>
      <c r="E43" s="49" t="e">
        <f>(B4-(B18/2))*C43</f>
        <v>#DIV/0!</v>
      </c>
      <c r="F43" s="49" t="e">
        <f>(B5-(B18/2))*C43</f>
        <v>#DIV/0!</v>
      </c>
      <c r="G43" s="79" t="e">
        <f>SUM(D43:F43)</f>
        <v>#DIV/0!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</row>
    <row r="44" spans="1:220" x14ac:dyDescent="0.35">
      <c r="A44" s="66" t="s">
        <v>59</v>
      </c>
      <c r="B44" s="20">
        <f>SUM(Budsjett!B49)</f>
        <v>0</v>
      </c>
      <c r="C44" s="21" t="e">
        <f>B44/B9</f>
        <v>#DIV/0!</v>
      </c>
      <c r="D44" s="25" t="e">
        <f>B10*C26</f>
        <v>#DIV/0!</v>
      </c>
      <c r="E44" s="49" t="e">
        <f>(B4-(B18/2))*C44</f>
        <v>#DIV/0!</v>
      </c>
      <c r="F44" s="49" t="e">
        <f>(B5-(B18/2))*C44</f>
        <v>#DIV/0!</v>
      </c>
      <c r="G44" s="79" t="e">
        <f>SUM(D44:F44)</f>
        <v>#DIV/0!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</row>
    <row r="45" spans="1:220" x14ac:dyDescent="0.35">
      <c r="A45" s="84" t="s">
        <v>86</v>
      </c>
      <c r="B45" s="85"/>
      <c r="C45" s="86"/>
      <c r="D45" s="87"/>
      <c r="E45" s="49">
        <f>B45/2</f>
        <v>0</v>
      </c>
      <c r="F45" s="49">
        <f>B45/2</f>
        <v>0</v>
      </c>
      <c r="G45" s="79">
        <f>SUM(D45:F45)</f>
        <v>0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</row>
    <row r="46" spans="1:220" ht="15" thickBot="1" x14ac:dyDescent="0.4">
      <c r="A46" s="88" t="s">
        <v>61</v>
      </c>
      <c r="B46" s="89"/>
      <c r="C46" s="90"/>
      <c r="D46" s="91"/>
      <c r="E46" s="50">
        <f>B46/2</f>
        <v>0</v>
      </c>
      <c r="F46" s="50">
        <f>B46/2</f>
        <v>0</v>
      </c>
      <c r="G46" s="80">
        <f>SUM(D46:F46)</f>
        <v>0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</row>
    <row r="47" spans="1:220" s="2" customFormat="1" ht="15" thickBot="1" x14ac:dyDescent="0.4">
      <c r="A47" s="92" t="s">
        <v>80</v>
      </c>
      <c r="B47" s="92"/>
      <c r="C47" s="96"/>
      <c r="D47" s="95" t="e">
        <f>SUM(D42:D46)</f>
        <v>#DIV/0!</v>
      </c>
      <c r="E47" s="82" t="e">
        <f>SUM(E42:E46)</f>
        <v>#DIV/0!</v>
      </c>
      <c r="F47" s="82" t="e">
        <f>SUM(F42:F46)</f>
        <v>#DIV/0!</v>
      </c>
      <c r="G47" s="82" t="e">
        <f>SUM(G42:G46)</f>
        <v>#DIV/0!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</row>
    <row r="48" spans="1:220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</row>
    <row r="49" spans="1:220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</row>
    <row r="50" spans="1:220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</row>
    <row r="51" spans="1:220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</row>
    <row r="52" spans="1:220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</row>
    <row r="53" spans="1:220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</row>
    <row r="54" spans="1:220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</row>
    <row r="55" spans="1:220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</row>
    <row r="56" spans="1:220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</row>
    <row r="57" spans="1:220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</row>
    <row r="58" spans="1:220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</row>
    <row r="59" spans="1:220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</row>
    <row r="60" spans="1:220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</row>
    <row r="61" spans="1:220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</row>
    <row r="62" spans="1:220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</row>
    <row r="63" spans="1:220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</row>
    <row r="64" spans="1:220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</row>
    <row r="65" spans="1:220" x14ac:dyDescent="0.3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</row>
    <row r="66" spans="1:220" x14ac:dyDescent="0.3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</row>
    <row r="67" spans="1:220" x14ac:dyDescent="0.3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</row>
    <row r="68" spans="1:220" x14ac:dyDescent="0.3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</row>
    <row r="69" spans="1:220" x14ac:dyDescent="0.3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</row>
    <row r="70" spans="1:220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</row>
    <row r="71" spans="1:220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</row>
    <row r="72" spans="1:220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</row>
    <row r="73" spans="1:220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</row>
    <row r="74" spans="1:220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</row>
    <row r="75" spans="1:220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</row>
    <row r="76" spans="1:220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</row>
    <row r="77" spans="1:220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</row>
    <row r="78" spans="1:220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</row>
    <row r="79" spans="1:220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</row>
    <row r="80" spans="1:220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</row>
    <row r="81" spans="1:220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</row>
    <row r="82" spans="1:220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</row>
    <row r="83" spans="1:220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</row>
    <row r="84" spans="1:220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</row>
    <row r="85" spans="1:220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</row>
    <row r="86" spans="1:220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</row>
    <row r="87" spans="1:220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</row>
    <row r="88" spans="1:220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</row>
    <row r="89" spans="1:220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</row>
    <row r="90" spans="1:220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</row>
    <row r="91" spans="1:220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</row>
    <row r="92" spans="1:220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</row>
    <row r="93" spans="1:220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</row>
    <row r="94" spans="1:220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</row>
    <row r="95" spans="1:220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</row>
    <row r="96" spans="1:220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</row>
    <row r="97" spans="1:220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</row>
    <row r="98" spans="1:220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</row>
    <row r="99" spans="1:220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</row>
    <row r="100" spans="1:220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</row>
    <row r="101" spans="1:220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</row>
    <row r="102" spans="1:220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</row>
    <row r="103" spans="1:220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</row>
    <row r="104" spans="1:220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</row>
    <row r="105" spans="1:220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</row>
    <row r="106" spans="1:220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</row>
    <row r="107" spans="1:220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</row>
    <row r="108" spans="1:220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</row>
    <row r="109" spans="1:220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</row>
    <row r="110" spans="1:220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</row>
    <row r="111" spans="1:220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</row>
    <row r="112" spans="1:220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</row>
    <row r="113" spans="1:220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</row>
    <row r="114" spans="1:220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</row>
    <row r="115" spans="1:220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</row>
    <row r="116" spans="1:220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</row>
    <row r="117" spans="1:220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</row>
    <row r="118" spans="1:220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</row>
    <row r="119" spans="1:220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</row>
    <row r="120" spans="1:220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</row>
    <row r="121" spans="1:220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</row>
    <row r="122" spans="1:220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</row>
    <row r="123" spans="1:220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</row>
    <row r="124" spans="1:220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</row>
    <row r="125" spans="1:220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</row>
    <row r="126" spans="1:220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</row>
    <row r="127" spans="1:220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</row>
    <row r="128" spans="1:220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</row>
    <row r="129" spans="1:220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</row>
    <row r="130" spans="1:220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</row>
    <row r="131" spans="1:220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</row>
    <row r="132" spans="1:220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</row>
    <row r="133" spans="1:220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</row>
    <row r="134" spans="1:220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</row>
    <row r="135" spans="1:220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</row>
    <row r="136" spans="1:220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</row>
    <row r="137" spans="1:220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</row>
    <row r="138" spans="1:220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</row>
    <row r="139" spans="1:220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</row>
    <row r="140" spans="1:220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</row>
    <row r="141" spans="1:220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</row>
    <row r="142" spans="1:220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</row>
    <row r="143" spans="1:220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</row>
    <row r="144" spans="1:220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</row>
    <row r="145" spans="1:220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</row>
    <row r="146" spans="1:220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</row>
    <row r="147" spans="1:220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</row>
    <row r="148" spans="1:220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</row>
    <row r="149" spans="1:220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</row>
    <row r="150" spans="1:220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</row>
    <row r="151" spans="1:220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</row>
    <row r="152" spans="1:220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</row>
    <row r="153" spans="1:220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</row>
    <row r="154" spans="1:220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</row>
    <row r="155" spans="1:220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</row>
    <row r="156" spans="1:220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</row>
    <row r="157" spans="1:220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</row>
    <row r="158" spans="1:220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</row>
    <row r="159" spans="1:220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</row>
    <row r="160" spans="1:220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</row>
    <row r="161" spans="1:220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</row>
    <row r="162" spans="1:220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</row>
    <row r="163" spans="1:220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</row>
    <row r="164" spans="1:220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</row>
    <row r="165" spans="1:220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</row>
    <row r="166" spans="1:220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</row>
    <row r="167" spans="1:220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</row>
    <row r="168" spans="1:220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</row>
    <row r="169" spans="1:220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</row>
    <row r="170" spans="1:220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</row>
    <row r="171" spans="1:220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</row>
    <row r="172" spans="1:220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</row>
    <row r="173" spans="1:220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</row>
    <row r="174" spans="1:220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</row>
    <row r="175" spans="1:220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</row>
    <row r="176" spans="1:220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</row>
    <row r="177" spans="1:220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</row>
    <row r="178" spans="1:220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</row>
    <row r="179" spans="1:220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</row>
    <row r="180" spans="1:220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</row>
    <row r="181" spans="1:220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</row>
    <row r="182" spans="1:220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</row>
    <row r="183" spans="1:220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</row>
    <row r="184" spans="1:220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</row>
    <row r="185" spans="1:220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</row>
    <row r="186" spans="1:220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</row>
    <row r="187" spans="1:220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</row>
    <row r="188" spans="1:220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</row>
    <row r="189" spans="1:220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</row>
    <row r="190" spans="1:220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</row>
    <row r="191" spans="1:220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</row>
    <row r="192" spans="1:220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</row>
    <row r="193" spans="1:220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</row>
    <row r="194" spans="1:220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</row>
    <row r="195" spans="1:220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</row>
    <row r="196" spans="1:220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</row>
    <row r="197" spans="1:220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</row>
    <row r="198" spans="1:220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</row>
    <row r="199" spans="1:220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</row>
    <row r="200" spans="1:220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</row>
    <row r="201" spans="1:220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</row>
    <row r="202" spans="1:220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</row>
    <row r="203" spans="1:220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</row>
    <row r="204" spans="1:220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</row>
    <row r="205" spans="1:220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</row>
    <row r="206" spans="1:220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</row>
    <row r="207" spans="1:220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</row>
    <row r="208" spans="1:220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</row>
    <row r="209" spans="1:220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</row>
    <row r="210" spans="1:220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</row>
    <row r="211" spans="1:220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</row>
    <row r="212" spans="1:220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</row>
    <row r="213" spans="1:220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</row>
    <row r="214" spans="1:220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1"/>
      <c r="HI214" s="51"/>
      <c r="HJ214" s="51"/>
      <c r="HK214" s="51"/>
      <c r="HL214" s="51"/>
    </row>
    <row r="215" spans="1:220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</row>
    <row r="216" spans="1:220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</row>
    <row r="217" spans="1:220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</row>
    <row r="218" spans="1:220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/>
      <c r="HJ218" s="51"/>
      <c r="HK218" s="51"/>
      <c r="HL218" s="51"/>
    </row>
    <row r="219" spans="1:220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</row>
    <row r="220" spans="1:220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</row>
    <row r="221" spans="1:220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</row>
    <row r="222" spans="1:220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  <c r="HG222" s="51"/>
      <c r="HH222" s="51"/>
      <c r="HI222" s="51"/>
      <c r="HJ222" s="51"/>
      <c r="HK222" s="51"/>
      <c r="HL222" s="51"/>
    </row>
    <row r="223" spans="1:220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  <c r="HG223" s="51"/>
      <c r="HH223" s="51"/>
      <c r="HI223" s="51"/>
      <c r="HJ223" s="51"/>
      <c r="HK223" s="51"/>
      <c r="HL223" s="51"/>
    </row>
    <row r="224" spans="1:220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  <c r="FU224" s="51"/>
      <c r="FV224" s="51"/>
      <c r="FW224" s="51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1"/>
      <c r="GI224" s="51"/>
      <c r="GJ224" s="51"/>
      <c r="GK224" s="51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1"/>
      <c r="GW224" s="51"/>
      <c r="GX224" s="51"/>
      <c r="GY224" s="51"/>
      <c r="GZ224" s="51"/>
      <c r="HA224" s="51"/>
      <c r="HB224" s="51"/>
      <c r="HC224" s="51"/>
      <c r="HD224" s="51"/>
      <c r="HE224" s="51"/>
      <c r="HF224" s="51"/>
      <c r="HG224" s="51"/>
      <c r="HH224" s="51"/>
      <c r="HI224" s="51"/>
      <c r="HJ224" s="51"/>
      <c r="HK224" s="51"/>
      <c r="HL224" s="51"/>
    </row>
    <row r="225" spans="1:220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51"/>
      <c r="HH225" s="51"/>
      <c r="HI225" s="51"/>
      <c r="HJ225" s="51"/>
      <c r="HK225" s="51"/>
      <c r="HL225" s="51"/>
    </row>
    <row r="226" spans="1:220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</row>
    <row r="227" spans="1:220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/>
      <c r="GJ227" s="51"/>
      <c r="GK227" s="51"/>
      <c r="GL227" s="51"/>
      <c r="GM227" s="51"/>
      <c r="GN227" s="51"/>
      <c r="GO227" s="51"/>
      <c r="GP227" s="51"/>
      <c r="GQ227" s="51"/>
      <c r="GR227" s="51"/>
      <c r="GS227" s="51"/>
      <c r="GT227" s="51"/>
      <c r="GU227" s="51"/>
      <c r="GV227" s="51"/>
      <c r="GW227" s="51"/>
      <c r="GX227" s="51"/>
      <c r="GY227" s="51"/>
      <c r="GZ227" s="51"/>
      <c r="HA227" s="51"/>
      <c r="HB227" s="51"/>
      <c r="HC227" s="51"/>
      <c r="HD227" s="51"/>
      <c r="HE227" s="51"/>
      <c r="HF227" s="51"/>
      <c r="HG227" s="51"/>
      <c r="HH227" s="51"/>
      <c r="HI227" s="51"/>
      <c r="HJ227" s="51"/>
      <c r="HK227" s="51"/>
      <c r="HL227" s="51"/>
    </row>
    <row r="228" spans="1:220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1"/>
      <c r="HI228" s="51"/>
      <c r="HJ228" s="51"/>
      <c r="HK228" s="51"/>
      <c r="HL228" s="51"/>
    </row>
    <row r="229" spans="1:220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1"/>
      <c r="HI229" s="51"/>
      <c r="HJ229" s="51"/>
      <c r="HK229" s="51"/>
      <c r="HL229" s="51"/>
    </row>
    <row r="230" spans="1:220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  <c r="FU230" s="51"/>
      <c r="FV230" s="51"/>
      <c r="FW230" s="51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1"/>
      <c r="GI230" s="51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1"/>
      <c r="HK230" s="51"/>
      <c r="HL230" s="51"/>
    </row>
    <row r="231" spans="1:220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  <c r="FU231" s="51"/>
      <c r="FV231" s="51"/>
      <c r="FW231" s="51"/>
      <c r="FX231" s="51"/>
      <c r="FY231" s="51"/>
      <c r="FZ231" s="51"/>
      <c r="GA231" s="51"/>
      <c r="GB231" s="51"/>
      <c r="GC231" s="51"/>
      <c r="GD231" s="51"/>
      <c r="GE231" s="51"/>
      <c r="GF231" s="51"/>
      <c r="GG231" s="51"/>
      <c r="GH231" s="51"/>
      <c r="GI231" s="51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1"/>
      <c r="HI231" s="51"/>
      <c r="HJ231" s="51"/>
      <c r="HK231" s="51"/>
      <c r="HL231" s="51"/>
    </row>
    <row r="232" spans="1:220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1"/>
      <c r="HI232" s="51"/>
      <c r="HJ232" s="51"/>
      <c r="HK232" s="51"/>
      <c r="HL232" s="51"/>
    </row>
    <row r="233" spans="1:220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1"/>
      <c r="GR233" s="51"/>
      <c r="GS233" s="51"/>
      <c r="GT233" s="51"/>
      <c r="GU233" s="51"/>
      <c r="GV233" s="51"/>
      <c r="GW233" s="51"/>
      <c r="GX233" s="51"/>
      <c r="GY233" s="51"/>
      <c r="GZ233" s="51"/>
      <c r="HA233" s="51"/>
      <c r="HB233" s="51"/>
      <c r="HC233" s="51"/>
      <c r="HD233" s="51"/>
      <c r="HE233" s="51"/>
      <c r="HF233" s="51"/>
      <c r="HG233" s="51"/>
      <c r="HH233" s="51"/>
      <c r="HI233" s="51"/>
      <c r="HJ233" s="51"/>
      <c r="HK233" s="51"/>
      <c r="HL233" s="51"/>
    </row>
    <row r="234" spans="1:220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1"/>
      <c r="HI234" s="51"/>
      <c r="HJ234" s="51"/>
      <c r="HK234" s="51"/>
      <c r="HL234" s="51"/>
    </row>
    <row r="235" spans="1:220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1"/>
      <c r="HI235" s="51"/>
      <c r="HJ235" s="51"/>
      <c r="HK235" s="51"/>
      <c r="HL235" s="51"/>
    </row>
    <row r="236" spans="1:220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1"/>
      <c r="HI236" s="51"/>
      <c r="HJ236" s="51"/>
      <c r="HK236" s="51"/>
      <c r="HL236" s="51"/>
    </row>
    <row r="237" spans="1:220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1"/>
      <c r="GR237" s="51"/>
      <c r="GS237" s="51"/>
      <c r="GT237" s="51"/>
      <c r="GU237" s="51"/>
      <c r="GV237" s="51"/>
      <c r="GW237" s="51"/>
      <c r="GX237" s="51"/>
      <c r="GY237" s="51"/>
      <c r="GZ237" s="51"/>
      <c r="HA237" s="51"/>
      <c r="HB237" s="51"/>
      <c r="HC237" s="51"/>
      <c r="HD237" s="51"/>
      <c r="HE237" s="51"/>
      <c r="HF237" s="51"/>
      <c r="HG237" s="51"/>
      <c r="HH237" s="51"/>
      <c r="HI237" s="51"/>
      <c r="HJ237" s="51"/>
      <c r="HK237" s="51"/>
      <c r="HL237" s="51"/>
    </row>
    <row r="238" spans="1:220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1"/>
      <c r="GR238" s="51"/>
      <c r="GS238" s="51"/>
      <c r="GT238" s="51"/>
      <c r="GU238" s="51"/>
      <c r="GV238" s="51"/>
      <c r="GW238" s="51"/>
      <c r="GX238" s="51"/>
      <c r="GY238" s="51"/>
      <c r="GZ238" s="51"/>
      <c r="HA238" s="51"/>
      <c r="HB238" s="51"/>
      <c r="HC238" s="51"/>
      <c r="HD238" s="51"/>
      <c r="HE238" s="51"/>
      <c r="HF238" s="51"/>
      <c r="HG238" s="51"/>
      <c r="HH238" s="51"/>
      <c r="HI238" s="51"/>
      <c r="HJ238" s="51"/>
      <c r="HK238" s="51"/>
      <c r="HL238" s="51"/>
    </row>
    <row r="239" spans="1:220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1"/>
      <c r="GR239" s="51"/>
      <c r="GS239" s="51"/>
      <c r="GT239" s="51"/>
      <c r="GU239" s="51"/>
      <c r="GV239" s="51"/>
      <c r="GW239" s="51"/>
      <c r="GX239" s="51"/>
      <c r="GY239" s="51"/>
      <c r="GZ239" s="51"/>
      <c r="HA239" s="51"/>
      <c r="HB239" s="51"/>
      <c r="HC239" s="51"/>
      <c r="HD239" s="51"/>
      <c r="HE239" s="51"/>
      <c r="HF239" s="51"/>
      <c r="HG239" s="51"/>
      <c r="HH239" s="51"/>
      <c r="HI239" s="51"/>
      <c r="HJ239" s="51"/>
      <c r="HK239" s="51"/>
      <c r="HL239" s="51"/>
    </row>
    <row r="240" spans="1:220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/>
      <c r="GZ240" s="51"/>
      <c r="HA240" s="51"/>
      <c r="HB240" s="51"/>
      <c r="HC240" s="51"/>
      <c r="HD240" s="51"/>
      <c r="HE240" s="51"/>
      <c r="HF240" s="51"/>
      <c r="HG240" s="51"/>
      <c r="HH240" s="51"/>
      <c r="HI240" s="51"/>
      <c r="HJ240" s="51"/>
      <c r="HK240" s="51"/>
      <c r="HL240" s="51"/>
    </row>
    <row r="241" spans="1:220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</row>
    <row r="242" spans="1:220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/>
      <c r="HB242" s="51"/>
      <c r="HC242" s="51"/>
      <c r="HD242" s="51"/>
      <c r="HE242" s="51"/>
      <c r="HF242" s="51"/>
      <c r="HG242" s="51"/>
      <c r="HH242" s="51"/>
      <c r="HI242" s="51"/>
      <c r="HJ242" s="51"/>
      <c r="HK242" s="51"/>
      <c r="HL242" s="51"/>
    </row>
    <row r="243" spans="1:220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</row>
    <row r="244" spans="1:220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  <c r="HG244" s="51"/>
      <c r="HH244" s="51"/>
      <c r="HI244" s="51"/>
      <c r="HJ244" s="51"/>
      <c r="HK244" s="51"/>
      <c r="HL244" s="51"/>
    </row>
    <row r="245" spans="1:220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51"/>
      <c r="HI245" s="51"/>
      <c r="HJ245" s="51"/>
      <c r="HK245" s="51"/>
      <c r="HL245" s="51"/>
    </row>
    <row r="246" spans="1:220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/>
      <c r="GX246" s="51"/>
      <c r="GY246" s="51"/>
      <c r="GZ246" s="51"/>
      <c r="HA246" s="51"/>
      <c r="HB246" s="51"/>
      <c r="HC246" s="51"/>
      <c r="HD246" s="51"/>
      <c r="HE246" s="51"/>
      <c r="HF246" s="51"/>
      <c r="HG246" s="51"/>
      <c r="HH246" s="51"/>
      <c r="HI246" s="51"/>
      <c r="HJ246" s="51"/>
      <c r="HK246" s="51"/>
      <c r="HL246" s="51"/>
    </row>
    <row r="247" spans="1:220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/>
      <c r="FP247" s="51"/>
      <c r="FQ247" s="51"/>
      <c r="FR247" s="51"/>
      <c r="FS247" s="51"/>
      <c r="FT247" s="51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1"/>
      <c r="GR247" s="51"/>
      <c r="GS247" s="51"/>
      <c r="GT247" s="51"/>
      <c r="GU247" s="51"/>
      <c r="GV247" s="51"/>
      <c r="GW247" s="51"/>
      <c r="GX247" s="51"/>
      <c r="GY247" s="51"/>
      <c r="GZ247" s="51"/>
      <c r="HA247" s="51"/>
      <c r="HB247" s="51"/>
      <c r="HC247" s="51"/>
      <c r="HD247" s="51"/>
      <c r="HE247" s="51"/>
      <c r="HF247" s="51"/>
      <c r="HG247" s="51"/>
      <c r="HH247" s="51"/>
      <c r="HI247" s="51"/>
      <c r="HJ247" s="51"/>
      <c r="HK247" s="51"/>
      <c r="HL247" s="51"/>
    </row>
    <row r="248" spans="1:220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/>
      <c r="HB248" s="51"/>
      <c r="HC248" s="51"/>
      <c r="HD248" s="51"/>
      <c r="HE248" s="51"/>
      <c r="HF248" s="51"/>
      <c r="HG248" s="51"/>
      <c r="HH248" s="51"/>
      <c r="HI248" s="51"/>
      <c r="HJ248" s="51"/>
      <c r="HK248" s="51"/>
      <c r="HL248" s="51"/>
    </row>
    <row r="249" spans="1:220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/>
      <c r="HB249" s="51"/>
      <c r="HC249" s="51"/>
      <c r="HD249" s="51"/>
      <c r="HE249" s="51"/>
      <c r="HF249" s="51"/>
      <c r="HG249" s="51"/>
      <c r="HH249" s="51"/>
      <c r="HI249" s="51"/>
      <c r="HJ249" s="51"/>
      <c r="HK249" s="51"/>
      <c r="HL249" s="51"/>
    </row>
    <row r="250" spans="1:220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1"/>
      <c r="GR250" s="51"/>
      <c r="GS250" s="51"/>
      <c r="GT250" s="51"/>
      <c r="GU250" s="51"/>
      <c r="GV250" s="51"/>
      <c r="GW250" s="51"/>
      <c r="GX250" s="51"/>
      <c r="GY250" s="51"/>
      <c r="GZ250" s="51"/>
      <c r="HA250" s="51"/>
      <c r="HB250" s="51"/>
      <c r="HC250" s="51"/>
      <c r="HD250" s="51"/>
      <c r="HE250" s="51"/>
      <c r="HF250" s="51"/>
      <c r="HG250" s="51"/>
      <c r="HH250" s="51"/>
      <c r="HI250" s="51"/>
      <c r="HJ250" s="51"/>
      <c r="HK250" s="51"/>
      <c r="HL250" s="51"/>
    </row>
    <row r="251" spans="1:220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</row>
    <row r="252" spans="1:220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  <c r="HG252" s="51"/>
      <c r="HH252" s="51"/>
      <c r="HI252" s="51"/>
      <c r="HJ252" s="51"/>
      <c r="HK252" s="51"/>
      <c r="HL252" s="51"/>
    </row>
    <row r="253" spans="1:220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  <c r="HG253" s="51"/>
      <c r="HH253" s="51"/>
      <c r="HI253" s="51"/>
      <c r="HJ253" s="51"/>
      <c r="HK253" s="51"/>
      <c r="HL253" s="51"/>
    </row>
    <row r="254" spans="1:220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  <c r="HG254" s="51"/>
      <c r="HH254" s="51"/>
      <c r="HI254" s="51"/>
      <c r="HJ254" s="51"/>
      <c r="HK254" s="51"/>
      <c r="HL254" s="51"/>
    </row>
    <row r="255" spans="1:220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/>
      <c r="HB255" s="51"/>
      <c r="HC255" s="51"/>
      <c r="HD255" s="51"/>
      <c r="HE255" s="51"/>
      <c r="HF255" s="51"/>
      <c r="HG255" s="51"/>
      <c r="HH255" s="51"/>
      <c r="HI255" s="51"/>
      <c r="HJ255" s="51"/>
      <c r="HK255" s="51"/>
      <c r="HL255" s="51"/>
    </row>
    <row r="256" spans="1:220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/>
      <c r="HE256" s="51"/>
      <c r="HF256" s="51"/>
      <c r="HG256" s="51"/>
      <c r="HH256" s="51"/>
      <c r="HI256" s="51"/>
      <c r="HJ256" s="51"/>
      <c r="HK256" s="51"/>
      <c r="HL256" s="51"/>
    </row>
    <row r="257" spans="1:220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1"/>
      <c r="GR257" s="51"/>
      <c r="GS257" s="51"/>
      <c r="GT257" s="51"/>
      <c r="GU257" s="51"/>
      <c r="GV257" s="51"/>
      <c r="GW257" s="51"/>
      <c r="GX257" s="51"/>
      <c r="GY257" s="51"/>
      <c r="GZ257" s="51"/>
      <c r="HA257" s="51"/>
      <c r="HB257" s="51"/>
      <c r="HC257" s="51"/>
      <c r="HD257" s="51"/>
      <c r="HE257" s="51"/>
      <c r="HF257" s="51"/>
      <c r="HG257" s="51"/>
      <c r="HH257" s="51"/>
      <c r="HI257" s="51"/>
      <c r="HJ257" s="51"/>
      <c r="HK257" s="51"/>
      <c r="HL257" s="51"/>
    </row>
    <row r="258" spans="1:220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/>
      <c r="EQ258" s="51"/>
      <c r="ER258" s="51"/>
      <c r="ES258" s="51"/>
      <c r="ET258" s="51"/>
      <c r="EU258" s="51"/>
      <c r="EV258" s="51"/>
      <c r="EW258" s="51"/>
      <c r="EX258" s="51"/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1"/>
      <c r="GR258" s="51"/>
      <c r="GS258" s="51"/>
      <c r="GT258" s="51"/>
      <c r="GU258" s="51"/>
      <c r="GV258" s="51"/>
      <c r="GW258" s="51"/>
      <c r="GX258" s="51"/>
      <c r="GY258" s="51"/>
      <c r="GZ258" s="51"/>
      <c r="HA258" s="51"/>
      <c r="HB258" s="51"/>
      <c r="HC258" s="51"/>
      <c r="HD258" s="51"/>
      <c r="HE258" s="51"/>
      <c r="HF258" s="51"/>
      <c r="HG258" s="51"/>
      <c r="HH258" s="51"/>
      <c r="HI258" s="51"/>
      <c r="HJ258" s="51"/>
      <c r="HK258" s="51"/>
      <c r="HL258" s="51"/>
    </row>
    <row r="259" spans="1:220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  <c r="FU259" s="51"/>
      <c r="FV259" s="51"/>
      <c r="FW259" s="51"/>
      <c r="FX259" s="51"/>
      <c r="FY259" s="51"/>
      <c r="FZ259" s="51"/>
      <c r="GA259" s="51"/>
      <c r="GB259" s="51"/>
      <c r="GC259" s="51"/>
      <c r="GD259" s="51"/>
      <c r="GE259" s="51"/>
      <c r="GF259" s="51"/>
      <c r="GG259" s="51"/>
      <c r="GH259" s="51"/>
      <c r="GI259" s="51"/>
      <c r="GJ259" s="51"/>
      <c r="GK259" s="51"/>
      <c r="GL259" s="51"/>
      <c r="GM259" s="51"/>
      <c r="GN259" s="51"/>
      <c r="GO259" s="51"/>
      <c r="GP259" s="51"/>
      <c r="GQ259" s="51"/>
      <c r="GR259" s="51"/>
      <c r="GS259" s="51"/>
      <c r="GT259" s="51"/>
      <c r="GU259" s="51"/>
      <c r="GV259" s="51"/>
      <c r="GW259" s="51"/>
      <c r="GX259" s="51"/>
      <c r="GY259" s="51"/>
      <c r="GZ259" s="51"/>
      <c r="HA259" s="51"/>
      <c r="HB259" s="51"/>
      <c r="HC259" s="51"/>
      <c r="HD259" s="51"/>
      <c r="HE259" s="51"/>
      <c r="HF259" s="51"/>
      <c r="HG259" s="51"/>
      <c r="HH259" s="51"/>
      <c r="HI259" s="51"/>
      <c r="HJ259" s="51"/>
      <c r="HK259" s="51"/>
      <c r="HL259" s="51"/>
    </row>
    <row r="260" spans="1:220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  <c r="FU260" s="51"/>
      <c r="FV260" s="51"/>
      <c r="FW260" s="51"/>
      <c r="FX260" s="51"/>
      <c r="FY260" s="51"/>
      <c r="FZ260" s="51"/>
      <c r="GA260" s="51"/>
      <c r="GB260" s="51"/>
      <c r="GC260" s="51"/>
      <c r="GD260" s="51"/>
      <c r="GE260" s="51"/>
      <c r="GF260" s="51"/>
      <c r="GG260" s="51"/>
      <c r="GH260" s="51"/>
      <c r="GI260" s="51"/>
      <c r="GJ260" s="51"/>
      <c r="GK260" s="51"/>
      <c r="GL260" s="51"/>
      <c r="GM260" s="51"/>
      <c r="GN260" s="51"/>
      <c r="GO260" s="51"/>
      <c r="GP260" s="51"/>
      <c r="GQ260" s="51"/>
      <c r="GR260" s="51"/>
      <c r="GS260" s="51"/>
      <c r="GT260" s="51"/>
      <c r="GU260" s="51"/>
      <c r="GV260" s="51"/>
      <c r="GW260" s="51"/>
      <c r="GX260" s="51"/>
      <c r="GY260" s="51"/>
      <c r="GZ260" s="51"/>
      <c r="HA260" s="51"/>
      <c r="HB260" s="51"/>
      <c r="HC260" s="51"/>
      <c r="HD260" s="51"/>
      <c r="HE260" s="51"/>
      <c r="HF260" s="51"/>
      <c r="HG260" s="51"/>
      <c r="HH260" s="51"/>
      <c r="HI260" s="51"/>
      <c r="HJ260" s="51"/>
      <c r="HK260" s="51"/>
      <c r="HL260" s="51"/>
    </row>
    <row r="261" spans="1:220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  <c r="FU261" s="51"/>
      <c r="FV261" s="51"/>
      <c r="FW261" s="51"/>
      <c r="FX261" s="51"/>
      <c r="FY261" s="51"/>
      <c r="FZ261" s="51"/>
      <c r="GA261" s="51"/>
      <c r="GB261" s="51"/>
      <c r="GC261" s="51"/>
      <c r="GD261" s="51"/>
      <c r="GE261" s="51"/>
      <c r="GF261" s="51"/>
      <c r="GG261" s="51"/>
      <c r="GH261" s="51"/>
      <c r="GI261" s="51"/>
      <c r="GJ261" s="51"/>
      <c r="GK261" s="51"/>
      <c r="GL261" s="51"/>
      <c r="GM261" s="51"/>
      <c r="GN261" s="51"/>
      <c r="GO261" s="51"/>
      <c r="GP261" s="51"/>
      <c r="GQ261" s="51"/>
      <c r="GR261" s="51"/>
      <c r="GS261" s="51"/>
      <c r="GT261" s="51"/>
      <c r="GU261" s="51"/>
      <c r="GV261" s="51"/>
      <c r="GW261" s="51"/>
      <c r="GX261" s="51"/>
      <c r="GY261" s="51"/>
      <c r="GZ261" s="51"/>
      <c r="HA261" s="51"/>
      <c r="HB261" s="51"/>
      <c r="HC261" s="51"/>
      <c r="HD261" s="51"/>
      <c r="HE261" s="51"/>
      <c r="HF261" s="51"/>
      <c r="HG261" s="51"/>
      <c r="HH261" s="51"/>
      <c r="HI261" s="51"/>
      <c r="HJ261" s="51"/>
      <c r="HK261" s="51"/>
      <c r="HL261" s="51"/>
    </row>
    <row r="262" spans="1:220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  <c r="FU262" s="51"/>
      <c r="FV262" s="51"/>
      <c r="FW262" s="51"/>
      <c r="FX262" s="51"/>
      <c r="FY262" s="51"/>
      <c r="FZ262" s="51"/>
      <c r="GA262" s="51"/>
      <c r="GB262" s="51"/>
      <c r="GC262" s="51"/>
      <c r="GD262" s="51"/>
      <c r="GE262" s="51"/>
      <c r="GF262" s="51"/>
      <c r="GG262" s="51"/>
      <c r="GH262" s="51"/>
      <c r="GI262" s="51"/>
      <c r="GJ262" s="51"/>
      <c r="GK262" s="51"/>
      <c r="GL262" s="51"/>
      <c r="GM262" s="51"/>
      <c r="GN262" s="51"/>
      <c r="GO262" s="51"/>
      <c r="GP262" s="51"/>
      <c r="GQ262" s="51"/>
      <c r="GR262" s="51"/>
      <c r="GS262" s="51"/>
      <c r="GT262" s="51"/>
      <c r="GU262" s="51"/>
      <c r="GV262" s="51"/>
      <c r="GW262" s="51"/>
      <c r="GX262" s="51"/>
      <c r="GY262" s="51"/>
      <c r="GZ262" s="51"/>
      <c r="HA262" s="51"/>
      <c r="HB262" s="51"/>
      <c r="HC262" s="51"/>
      <c r="HD262" s="51"/>
      <c r="HE262" s="51"/>
      <c r="HF262" s="51"/>
      <c r="HG262" s="51"/>
      <c r="HH262" s="51"/>
      <c r="HI262" s="51"/>
      <c r="HJ262" s="51"/>
      <c r="HK262" s="51"/>
      <c r="HL262" s="51"/>
    </row>
    <row r="263" spans="1:220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  <c r="FU263" s="51"/>
      <c r="FV263" s="51"/>
      <c r="FW263" s="51"/>
      <c r="FX263" s="51"/>
      <c r="FY263" s="51"/>
      <c r="FZ263" s="51"/>
      <c r="GA263" s="51"/>
      <c r="GB263" s="51"/>
      <c r="GC263" s="51"/>
      <c r="GD263" s="51"/>
      <c r="GE263" s="51"/>
      <c r="GF263" s="51"/>
      <c r="GG263" s="51"/>
      <c r="GH263" s="51"/>
      <c r="GI263" s="51"/>
      <c r="GJ263" s="51"/>
      <c r="GK263" s="51"/>
      <c r="GL263" s="51"/>
      <c r="GM263" s="51"/>
      <c r="GN263" s="51"/>
      <c r="GO263" s="51"/>
      <c r="GP263" s="51"/>
      <c r="GQ263" s="51"/>
      <c r="GR263" s="51"/>
      <c r="GS263" s="51"/>
      <c r="GT263" s="51"/>
      <c r="GU263" s="51"/>
      <c r="GV263" s="51"/>
      <c r="GW263" s="51"/>
      <c r="GX263" s="51"/>
      <c r="GY263" s="51"/>
      <c r="GZ263" s="51"/>
      <c r="HA263" s="51"/>
      <c r="HB263" s="51"/>
      <c r="HC263" s="51"/>
      <c r="HD263" s="51"/>
      <c r="HE263" s="51"/>
      <c r="HF263" s="51"/>
      <c r="HG263" s="51"/>
      <c r="HH263" s="51"/>
      <c r="HI263" s="51"/>
      <c r="HJ263" s="51"/>
      <c r="HK263" s="51"/>
      <c r="HL263" s="51"/>
    </row>
    <row r="264" spans="1:220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  <c r="FU264" s="51"/>
      <c r="FV264" s="51"/>
      <c r="FW264" s="51"/>
      <c r="FX264" s="51"/>
      <c r="FY264" s="51"/>
      <c r="FZ264" s="51"/>
      <c r="GA264" s="51"/>
      <c r="GB264" s="51"/>
      <c r="GC264" s="51"/>
      <c r="GD264" s="51"/>
      <c r="GE264" s="51"/>
      <c r="GF264" s="51"/>
      <c r="GG264" s="51"/>
      <c r="GH264" s="51"/>
      <c r="GI264" s="51"/>
      <c r="GJ264" s="51"/>
      <c r="GK264" s="51"/>
      <c r="GL264" s="51"/>
      <c r="GM264" s="51"/>
      <c r="GN264" s="51"/>
      <c r="GO264" s="51"/>
      <c r="GP264" s="51"/>
      <c r="GQ264" s="51"/>
      <c r="GR264" s="51"/>
      <c r="GS264" s="51"/>
      <c r="GT264" s="51"/>
      <c r="GU264" s="51"/>
      <c r="GV264" s="51"/>
      <c r="GW264" s="51"/>
      <c r="GX264" s="51"/>
      <c r="GY264" s="51"/>
      <c r="GZ264" s="51"/>
      <c r="HA264" s="51"/>
      <c r="HB264" s="51"/>
      <c r="HC264" s="51"/>
      <c r="HD264" s="51"/>
      <c r="HE264" s="51"/>
      <c r="HF264" s="51"/>
      <c r="HG264" s="51"/>
      <c r="HH264" s="51"/>
      <c r="HI264" s="51"/>
      <c r="HJ264" s="51"/>
      <c r="HK264" s="51"/>
      <c r="HL264" s="51"/>
    </row>
    <row r="265" spans="1:220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  <c r="FU265" s="51"/>
      <c r="FV265" s="51"/>
      <c r="FW265" s="51"/>
      <c r="FX265" s="51"/>
      <c r="FY265" s="51"/>
      <c r="FZ265" s="51"/>
      <c r="GA265" s="51"/>
      <c r="GB265" s="51"/>
      <c r="GC265" s="51"/>
      <c r="GD265" s="51"/>
      <c r="GE265" s="51"/>
      <c r="GF265" s="51"/>
      <c r="GG265" s="51"/>
      <c r="GH265" s="51"/>
      <c r="GI265" s="51"/>
      <c r="GJ265" s="51"/>
      <c r="GK265" s="51"/>
      <c r="GL265" s="51"/>
      <c r="GM265" s="51"/>
      <c r="GN265" s="51"/>
      <c r="GO265" s="51"/>
      <c r="GP265" s="51"/>
      <c r="GQ265" s="51"/>
      <c r="GR265" s="51"/>
      <c r="GS265" s="51"/>
      <c r="GT265" s="51"/>
      <c r="GU265" s="51"/>
      <c r="GV265" s="51"/>
      <c r="GW265" s="51"/>
      <c r="GX265" s="51"/>
      <c r="GY265" s="51"/>
      <c r="GZ265" s="51"/>
      <c r="HA265" s="51"/>
      <c r="HB265" s="51"/>
      <c r="HC265" s="51"/>
      <c r="HD265" s="51"/>
      <c r="HE265" s="51"/>
      <c r="HF265" s="51"/>
      <c r="HG265" s="51"/>
      <c r="HH265" s="51"/>
      <c r="HI265" s="51"/>
      <c r="HJ265" s="51"/>
      <c r="HK265" s="51"/>
      <c r="HL265" s="51"/>
    </row>
    <row r="266" spans="1:220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  <c r="FU266" s="51"/>
      <c r="FV266" s="51"/>
      <c r="FW266" s="51"/>
      <c r="FX266" s="51"/>
      <c r="FY266" s="51"/>
      <c r="FZ266" s="51"/>
      <c r="GA266" s="51"/>
      <c r="GB266" s="51"/>
      <c r="GC266" s="51"/>
      <c r="GD266" s="51"/>
      <c r="GE266" s="51"/>
      <c r="GF266" s="51"/>
      <c r="GG266" s="51"/>
      <c r="GH266" s="51"/>
      <c r="GI266" s="51"/>
      <c r="GJ266" s="51"/>
      <c r="GK266" s="51"/>
      <c r="GL266" s="51"/>
      <c r="GM266" s="51"/>
      <c r="GN266" s="51"/>
      <c r="GO266" s="51"/>
      <c r="GP266" s="51"/>
      <c r="GQ266" s="51"/>
      <c r="GR266" s="51"/>
      <c r="GS266" s="51"/>
      <c r="GT266" s="51"/>
      <c r="GU266" s="51"/>
      <c r="GV266" s="51"/>
      <c r="GW266" s="51"/>
      <c r="GX266" s="51"/>
      <c r="GY266" s="51"/>
      <c r="GZ266" s="51"/>
      <c r="HA266" s="51"/>
      <c r="HB266" s="51"/>
      <c r="HC266" s="51"/>
      <c r="HD266" s="51"/>
      <c r="HE266" s="51"/>
      <c r="HF266" s="51"/>
      <c r="HG266" s="51"/>
      <c r="HH266" s="51"/>
      <c r="HI266" s="51"/>
      <c r="HJ266" s="51"/>
      <c r="HK266" s="51"/>
      <c r="HL266" s="51"/>
    </row>
    <row r="267" spans="1:220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  <c r="FU267" s="51"/>
      <c r="FV267" s="51"/>
      <c r="FW267" s="51"/>
      <c r="FX267" s="51"/>
      <c r="FY267" s="51"/>
      <c r="FZ267" s="51"/>
      <c r="GA267" s="51"/>
      <c r="GB267" s="51"/>
      <c r="GC267" s="51"/>
      <c r="GD267" s="51"/>
      <c r="GE267" s="51"/>
      <c r="GF267" s="51"/>
      <c r="GG267" s="51"/>
      <c r="GH267" s="51"/>
      <c r="GI267" s="51"/>
      <c r="GJ267" s="51"/>
      <c r="GK267" s="51"/>
      <c r="GL267" s="51"/>
      <c r="GM267" s="51"/>
      <c r="GN267" s="51"/>
      <c r="GO267" s="51"/>
      <c r="GP267" s="51"/>
      <c r="GQ267" s="51"/>
      <c r="GR267" s="51"/>
      <c r="GS267" s="51"/>
      <c r="GT267" s="51"/>
      <c r="GU267" s="51"/>
      <c r="GV267" s="51"/>
      <c r="GW267" s="51"/>
      <c r="GX267" s="51"/>
      <c r="GY267" s="51"/>
      <c r="GZ267" s="51"/>
      <c r="HA267" s="51"/>
      <c r="HB267" s="51"/>
      <c r="HC267" s="51"/>
      <c r="HD267" s="51"/>
      <c r="HE267" s="51"/>
      <c r="HF267" s="51"/>
      <c r="HG267" s="51"/>
      <c r="HH267" s="51"/>
      <c r="HI267" s="51"/>
      <c r="HJ267" s="51"/>
      <c r="HK267" s="51"/>
      <c r="HL267" s="51"/>
    </row>
    <row r="268" spans="1:220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  <c r="FU268" s="51"/>
      <c r="FV268" s="51"/>
      <c r="FW268" s="51"/>
      <c r="FX268" s="51"/>
      <c r="FY268" s="51"/>
      <c r="FZ268" s="51"/>
      <c r="GA268" s="51"/>
      <c r="GB268" s="51"/>
      <c r="GC268" s="51"/>
      <c r="GD268" s="51"/>
      <c r="GE268" s="51"/>
      <c r="GF268" s="51"/>
      <c r="GG268" s="51"/>
      <c r="GH268" s="51"/>
      <c r="GI268" s="51"/>
      <c r="GJ268" s="51"/>
      <c r="GK268" s="51"/>
      <c r="GL268" s="51"/>
      <c r="GM268" s="51"/>
      <c r="GN268" s="51"/>
      <c r="GO268" s="51"/>
      <c r="GP268" s="51"/>
      <c r="GQ268" s="51"/>
      <c r="GR268" s="51"/>
      <c r="GS268" s="51"/>
      <c r="GT268" s="51"/>
      <c r="GU268" s="51"/>
      <c r="GV268" s="51"/>
      <c r="GW268" s="51"/>
      <c r="GX268" s="51"/>
      <c r="GY268" s="51"/>
      <c r="GZ268" s="51"/>
      <c r="HA268" s="51"/>
      <c r="HB268" s="51"/>
      <c r="HC268" s="51"/>
      <c r="HD268" s="51"/>
      <c r="HE268" s="51"/>
      <c r="HF268" s="51"/>
      <c r="HG268" s="51"/>
      <c r="HH268" s="51"/>
      <c r="HI268" s="51"/>
      <c r="HJ268" s="51"/>
      <c r="HK268" s="51"/>
      <c r="HL268" s="51"/>
    </row>
    <row r="269" spans="1:220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  <c r="FU269" s="51"/>
      <c r="FV269" s="51"/>
      <c r="FW269" s="51"/>
      <c r="FX269" s="51"/>
      <c r="FY269" s="51"/>
      <c r="FZ269" s="51"/>
      <c r="GA269" s="51"/>
      <c r="GB269" s="51"/>
      <c r="GC269" s="51"/>
      <c r="GD269" s="51"/>
      <c r="GE269" s="51"/>
      <c r="GF269" s="51"/>
      <c r="GG269" s="51"/>
      <c r="GH269" s="51"/>
      <c r="GI269" s="51"/>
      <c r="GJ269" s="51"/>
      <c r="GK269" s="51"/>
      <c r="GL269" s="51"/>
      <c r="GM269" s="51"/>
      <c r="GN269" s="51"/>
      <c r="GO269" s="51"/>
      <c r="GP269" s="51"/>
      <c r="GQ269" s="51"/>
      <c r="GR269" s="51"/>
      <c r="GS269" s="51"/>
      <c r="GT269" s="51"/>
      <c r="GU269" s="51"/>
      <c r="GV269" s="51"/>
      <c r="GW269" s="51"/>
      <c r="GX269" s="51"/>
      <c r="GY269" s="51"/>
      <c r="GZ269" s="51"/>
      <c r="HA269" s="51"/>
      <c r="HB269" s="51"/>
      <c r="HC269" s="51"/>
      <c r="HD269" s="51"/>
      <c r="HE269" s="51"/>
      <c r="HF269" s="51"/>
      <c r="HG269" s="51"/>
      <c r="HH269" s="51"/>
      <c r="HI269" s="51"/>
      <c r="HJ269" s="51"/>
      <c r="HK269" s="51"/>
      <c r="HL269" s="51"/>
    </row>
    <row r="270" spans="1:220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  <c r="FU270" s="51"/>
      <c r="FV270" s="51"/>
      <c r="FW270" s="51"/>
      <c r="FX270" s="51"/>
      <c r="FY270" s="51"/>
      <c r="FZ270" s="51"/>
      <c r="GA270" s="51"/>
      <c r="GB270" s="51"/>
      <c r="GC270" s="51"/>
      <c r="GD270" s="51"/>
      <c r="GE270" s="51"/>
      <c r="GF270" s="51"/>
      <c r="GG270" s="51"/>
      <c r="GH270" s="51"/>
      <c r="GI270" s="51"/>
      <c r="GJ270" s="51"/>
      <c r="GK270" s="51"/>
      <c r="GL270" s="51"/>
      <c r="GM270" s="51"/>
      <c r="GN270" s="51"/>
      <c r="GO270" s="51"/>
      <c r="GP270" s="51"/>
      <c r="GQ270" s="51"/>
      <c r="GR270" s="51"/>
      <c r="GS270" s="51"/>
      <c r="GT270" s="51"/>
      <c r="GU270" s="51"/>
      <c r="GV270" s="51"/>
      <c r="GW270" s="51"/>
      <c r="GX270" s="51"/>
      <c r="GY270" s="51"/>
      <c r="GZ270" s="51"/>
      <c r="HA270" s="51"/>
      <c r="HB270" s="51"/>
      <c r="HC270" s="51"/>
      <c r="HD270" s="51"/>
      <c r="HE270" s="51"/>
      <c r="HF270" s="51"/>
      <c r="HG270" s="51"/>
      <c r="HH270" s="51"/>
      <c r="HI270" s="51"/>
      <c r="HJ270" s="51"/>
      <c r="HK270" s="51"/>
      <c r="HL270" s="51"/>
    </row>
    <row r="271" spans="1:220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51"/>
      <c r="FL271" s="51"/>
      <c r="FM271" s="51"/>
      <c r="FN271" s="51"/>
      <c r="FO271" s="51"/>
      <c r="FP271" s="51"/>
      <c r="FQ271" s="51"/>
      <c r="FR271" s="51"/>
      <c r="FS271" s="51"/>
      <c r="FT271" s="51"/>
      <c r="FU271" s="51"/>
      <c r="FV271" s="51"/>
      <c r="FW271" s="51"/>
      <c r="FX271" s="51"/>
      <c r="FY271" s="51"/>
      <c r="FZ271" s="51"/>
      <c r="GA271" s="51"/>
      <c r="GB271" s="51"/>
      <c r="GC271" s="51"/>
      <c r="GD271" s="51"/>
      <c r="GE271" s="51"/>
      <c r="GF271" s="51"/>
      <c r="GG271" s="51"/>
      <c r="GH271" s="51"/>
      <c r="GI271" s="51"/>
      <c r="GJ271" s="51"/>
      <c r="GK271" s="51"/>
      <c r="GL271" s="51"/>
      <c r="GM271" s="51"/>
      <c r="GN271" s="51"/>
      <c r="GO271" s="51"/>
      <c r="GP271" s="51"/>
      <c r="GQ271" s="51"/>
      <c r="GR271" s="51"/>
      <c r="GS271" s="51"/>
      <c r="GT271" s="51"/>
      <c r="GU271" s="51"/>
      <c r="GV271" s="51"/>
      <c r="GW271" s="51"/>
      <c r="GX271" s="51"/>
      <c r="GY271" s="51"/>
      <c r="GZ271" s="51"/>
      <c r="HA271" s="51"/>
      <c r="HB271" s="51"/>
      <c r="HC271" s="51"/>
      <c r="HD271" s="51"/>
      <c r="HE271" s="51"/>
      <c r="HF271" s="51"/>
      <c r="HG271" s="51"/>
      <c r="HH271" s="51"/>
      <c r="HI271" s="51"/>
      <c r="HJ271" s="51"/>
      <c r="HK271" s="51"/>
      <c r="HL271" s="51"/>
    </row>
    <row r="272" spans="1:220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1"/>
      <c r="DY272" s="51"/>
      <c r="DZ272" s="51"/>
      <c r="EA272" s="51"/>
      <c r="EB272" s="51"/>
      <c r="EC272" s="51"/>
      <c r="ED272" s="51"/>
      <c r="EE272" s="51"/>
      <c r="EF272" s="51"/>
      <c r="EG272" s="51"/>
      <c r="EH272" s="51"/>
      <c r="EI272" s="51"/>
      <c r="EJ272" s="51"/>
      <c r="EK272" s="51"/>
      <c r="EL272" s="51"/>
      <c r="EM272" s="51"/>
      <c r="EN272" s="51"/>
      <c r="EO272" s="51"/>
      <c r="EP272" s="51"/>
      <c r="EQ272" s="51"/>
      <c r="ER272" s="51"/>
      <c r="ES272" s="51"/>
      <c r="ET272" s="51"/>
      <c r="EU272" s="51"/>
      <c r="EV272" s="51"/>
      <c r="EW272" s="51"/>
      <c r="EX272" s="51"/>
      <c r="EY272" s="51"/>
      <c r="EZ272" s="51"/>
      <c r="FA272" s="51"/>
      <c r="FB272" s="51"/>
      <c r="FC272" s="51"/>
      <c r="FD272" s="51"/>
      <c r="FE272" s="51"/>
      <c r="FF272" s="51"/>
      <c r="FG272" s="51"/>
      <c r="FH272" s="51"/>
      <c r="FI272" s="51"/>
      <c r="FJ272" s="51"/>
      <c r="FK272" s="51"/>
      <c r="FL272" s="51"/>
      <c r="FM272" s="51"/>
      <c r="FN272" s="51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1"/>
      <c r="GE272" s="51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1"/>
      <c r="GV272" s="51"/>
      <c r="GW272" s="51"/>
      <c r="GX272" s="51"/>
      <c r="GY272" s="51"/>
      <c r="GZ272" s="51"/>
      <c r="HA272" s="51"/>
      <c r="HB272" s="51"/>
      <c r="HC272" s="51"/>
      <c r="HD272" s="51"/>
      <c r="HE272" s="51"/>
      <c r="HF272" s="51"/>
      <c r="HG272" s="51"/>
      <c r="HH272" s="51"/>
      <c r="HI272" s="51"/>
      <c r="HJ272" s="51"/>
      <c r="HK272" s="51"/>
      <c r="HL272" s="51"/>
    </row>
    <row r="273" spans="1:220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1"/>
      <c r="DY273" s="51"/>
      <c r="DZ273" s="51"/>
      <c r="EA273" s="51"/>
      <c r="EB273" s="51"/>
      <c r="EC273" s="51"/>
      <c r="ED273" s="51"/>
      <c r="EE273" s="51"/>
      <c r="EF273" s="51"/>
      <c r="EG273" s="51"/>
      <c r="EH273" s="51"/>
      <c r="EI273" s="51"/>
      <c r="EJ273" s="51"/>
      <c r="EK273" s="51"/>
      <c r="EL273" s="51"/>
      <c r="EM273" s="51"/>
      <c r="EN273" s="51"/>
      <c r="EO273" s="51"/>
      <c r="EP273" s="51"/>
      <c r="EQ273" s="51"/>
      <c r="ER273" s="51"/>
      <c r="ES273" s="51"/>
      <c r="ET273" s="51"/>
      <c r="EU273" s="51"/>
      <c r="EV273" s="51"/>
      <c r="EW273" s="51"/>
      <c r="EX273" s="51"/>
      <c r="EY273" s="51"/>
      <c r="EZ273" s="51"/>
      <c r="FA273" s="51"/>
      <c r="FB273" s="51"/>
      <c r="FC273" s="51"/>
      <c r="FD273" s="51"/>
      <c r="FE273" s="51"/>
      <c r="FF273" s="51"/>
      <c r="FG273" s="51"/>
      <c r="FH273" s="51"/>
      <c r="FI273" s="51"/>
      <c r="FJ273" s="51"/>
      <c r="FK273" s="51"/>
      <c r="FL273" s="51"/>
      <c r="FM273" s="51"/>
      <c r="FN273" s="51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1"/>
      <c r="GE273" s="51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1"/>
      <c r="GV273" s="51"/>
      <c r="GW273" s="51"/>
      <c r="GX273" s="51"/>
      <c r="GY273" s="51"/>
      <c r="GZ273" s="51"/>
      <c r="HA273" s="51"/>
      <c r="HB273" s="51"/>
      <c r="HC273" s="51"/>
      <c r="HD273" s="51"/>
      <c r="HE273" s="51"/>
      <c r="HF273" s="51"/>
      <c r="HG273" s="51"/>
      <c r="HH273" s="51"/>
      <c r="HI273" s="51"/>
      <c r="HJ273" s="51"/>
      <c r="HK273" s="51"/>
      <c r="HL273" s="51"/>
    </row>
    <row r="274" spans="1:220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1"/>
      <c r="DY274" s="51"/>
      <c r="DZ274" s="51"/>
      <c r="EA274" s="51"/>
      <c r="EB274" s="51"/>
      <c r="EC274" s="51"/>
      <c r="ED274" s="51"/>
      <c r="EE274" s="51"/>
      <c r="EF274" s="51"/>
      <c r="EG274" s="51"/>
      <c r="EH274" s="51"/>
      <c r="EI274" s="51"/>
      <c r="EJ274" s="51"/>
      <c r="EK274" s="51"/>
      <c r="EL274" s="51"/>
      <c r="EM274" s="51"/>
      <c r="EN274" s="51"/>
      <c r="EO274" s="51"/>
      <c r="EP274" s="51"/>
      <c r="EQ274" s="51"/>
      <c r="ER274" s="51"/>
      <c r="ES274" s="51"/>
      <c r="ET274" s="51"/>
      <c r="EU274" s="51"/>
      <c r="EV274" s="51"/>
      <c r="EW274" s="51"/>
      <c r="EX274" s="51"/>
      <c r="EY274" s="51"/>
      <c r="EZ274" s="51"/>
      <c r="FA274" s="51"/>
      <c r="FB274" s="51"/>
      <c r="FC274" s="51"/>
      <c r="FD274" s="51"/>
      <c r="FE274" s="51"/>
      <c r="FF274" s="51"/>
      <c r="FG274" s="51"/>
      <c r="FH274" s="51"/>
      <c r="FI274" s="51"/>
      <c r="FJ274" s="51"/>
      <c r="FK274" s="51"/>
      <c r="FL274" s="51"/>
      <c r="FM274" s="51"/>
      <c r="FN274" s="51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1"/>
      <c r="GE274" s="51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1"/>
      <c r="GV274" s="51"/>
      <c r="GW274" s="51"/>
      <c r="GX274" s="51"/>
      <c r="GY274" s="51"/>
      <c r="GZ274" s="51"/>
      <c r="HA274" s="51"/>
      <c r="HB274" s="51"/>
      <c r="HC274" s="51"/>
      <c r="HD274" s="51"/>
      <c r="HE274" s="51"/>
      <c r="HF274" s="51"/>
      <c r="HG274" s="51"/>
      <c r="HH274" s="51"/>
      <c r="HI274" s="51"/>
      <c r="HJ274" s="51"/>
      <c r="HK274" s="51"/>
      <c r="HL274" s="51"/>
    </row>
    <row r="275" spans="1:220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1"/>
      <c r="DY275" s="51"/>
      <c r="DZ275" s="51"/>
      <c r="EA275" s="51"/>
      <c r="EB275" s="51"/>
      <c r="EC275" s="51"/>
      <c r="ED275" s="51"/>
      <c r="EE275" s="51"/>
      <c r="EF275" s="51"/>
      <c r="EG275" s="51"/>
      <c r="EH275" s="51"/>
      <c r="EI275" s="51"/>
      <c r="EJ275" s="51"/>
      <c r="EK275" s="51"/>
      <c r="EL275" s="51"/>
      <c r="EM275" s="51"/>
      <c r="EN275" s="51"/>
      <c r="EO275" s="51"/>
      <c r="EP275" s="51"/>
      <c r="EQ275" s="51"/>
      <c r="ER275" s="51"/>
      <c r="ES275" s="51"/>
      <c r="ET275" s="51"/>
      <c r="EU275" s="51"/>
      <c r="EV275" s="51"/>
      <c r="EW275" s="51"/>
      <c r="EX275" s="51"/>
      <c r="EY275" s="51"/>
      <c r="EZ275" s="51"/>
      <c r="FA275" s="51"/>
      <c r="FB275" s="51"/>
      <c r="FC275" s="51"/>
      <c r="FD275" s="51"/>
      <c r="FE275" s="51"/>
      <c r="FF275" s="51"/>
      <c r="FG275" s="51"/>
      <c r="FH275" s="51"/>
      <c r="FI275" s="51"/>
      <c r="FJ275" s="51"/>
      <c r="FK275" s="51"/>
      <c r="FL275" s="51"/>
      <c r="FM275" s="51"/>
      <c r="FN275" s="51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1"/>
      <c r="GE275" s="51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1"/>
      <c r="GV275" s="51"/>
      <c r="GW275" s="51"/>
      <c r="GX275" s="51"/>
      <c r="GY275" s="51"/>
      <c r="GZ275" s="51"/>
      <c r="HA275" s="51"/>
      <c r="HB275" s="51"/>
      <c r="HC275" s="51"/>
      <c r="HD275" s="51"/>
      <c r="HE275" s="51"/>
      <c r="HF275" s="51"/>
      <c r="HG275" s="51"/>
      <c r="HH275" s="51"/>
      <c r="HI275" s="51"/>
      <c r="HJ275" s="51"/>
      <c r="HK275" s="51"/>
      <c r="HL275" s="51"/>
    </row>
    <row r="276" spans="1:220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1"/>
      <c r="GE276" s="51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1"/>
      <c r="GV276" s="51"/>
      <c r="GW276" s="51"/>
      <c r="GX276" s="51"/>
      <c r="GY276" s="51"/>
      <c r="GZ276" s="51"/>
      <c r="HA276" s="51"/>
      <c r="HB276" s="51"/>
      <c r="HC276" s="51"/>
      <c r="HD276" s="51"/>
      <c r="HE276" s="51"/>
      <c r="HF276" s="51"/>
      <c r="HG276" s="51"/>
      <c r="HH276" s="51"/>
      <c r="HI276" s="51"/>
      <c r="HJ276" s="51"/>
      <c r="HK276" s="51"/>
      <c r="HL276" s="51"/>
    </row>
    <row r="277" spans="1:220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  <c r="FU277" s="51"/>
      <c r="FV277" s="51"/>
      <c r="FW277" s="51"/>
      <c r="FX277" s="51"/>
      <c r="FY277" s="51"/>
      <c r="FZ277" s="51"/>
      <c r="GA277" s="51"/>
      <c r="GB277" s="51"/>
      <c r="GC277" s="51"/>
      <c r="GD277" s="51"/>
      <c r="GE277" s="51"/>
      <c r="GF277" s="51"/>
      <c r="GG277" s="51"/>
      <c r="GH277" s="51"/>
      <c r="GI277" s="51"/>
      <c r="GJ277" s="51"/>
      <c r="GK277" s="51"/>
      <c r="GL277" s="51"/>
      <c r="GM277" s="51"/>
      <c r="GN277" s="51"/>
      <c r="GO277" s="51"/>
      <c r="GP277" s="51"/>
      <c r="GQ277" s="51"/>
      <c r="GR277" s="51"/>
      <c r="GS277" s="51"/>
      <c r="GT277" s="51"/>
      <c r="GU277" s="51"/>
      <c r="GV277" s="51"/>
      <c r="GW277" s="51"/>
      <c r="GX277" s="51"/>
      <c r="GY277" s="51"/>
      <c r="GZ277" s="51"/>
      <c r="HA277" s="51"/>
      <c r="HB277" s="51"/>
      <c r="HC277" s="51"/>
      <c r="HD277" s="51"/>
      <c r="HE277" s="51"/>
      <c r="HF277" s="51"/>
      <c r="HG277" s="51"/>
      <c r="HH277" s="51"/>
      <c r="HI277" s="51"/>
      <c r="HJ277" s="51"/>
      <c r="HK277" s="51"/>
      <c r="HL277" s="51"/>
    </row>
    <row r="278" spans="1:220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  <c r="FU278" s="51"/>
      <c r="FV278" s="51"/>
      <c r="FW278" s="51"/>
      <c r="FX278" s="51"/>
      <c r="FY278" s="51"/>
      <c r="FZ278" s="51"/>
      <c r="GA278" s="51"/>
      <c r="GB278" s="51"/>
      <c r="GC278" s="51"/>
      <c r="GD278" s="51"/>
      <c r="GE278" s="51"/>
      <c r="GF278" s="51"/>
      <c r="GG278" s="51"/>
      <c r="GH278" s="51"/>
      <c r="GI278" s="51"/>
      <c r="GJ278" s="51"/>
      <c r="GK278" s="51"/>
      <c r="GL278" s="51"/>
      <c r="GM278" s="51"/>
      <c r="GN278" s="51"/>
      <c r="GO278" s="51"/>
      <c r="GP278" s="51"/>
      <c r="GQ278" s="51"/>
      <c r="GR278" s="51"/>
      <c r="GS278" s="51"/>
      <c r="GT278" s="51"/>
      <c r="GU278" s="51"/>
      <c r="GV278" s="51"/>
      <c r="GW278" s="51"/>
      <c r="GX278" s="51"/>
      <c r="GY278" s="51"/>
      <c r="GZ278" s="51"/>
      <c r="HA278" s="51"/>
      <c r="HB278" s="51"/>
      <c r="HC278" s="51"/>
      <c r="HD278" s="51"/>
      <c r="HE278" s="51"/>
      <c r="HF278" s="51"/>
      <c r="HG278" s="51"/>
      <c r="HH278" s="51"/>
      <c r="HI278" s="51"/>
      <c r="HJ278" s="51"/>
      <c r="HK278" s="51"/>
      <c r="HL278" s="51"/>
    </row>
    <row r="279" spans="1:220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1"/>
      <c r="DY279" s="51"/>
      <c r="DZ279" s="51"/>
      <c r="EA279" s="51"/>
      <c r="EB279" s="51"/>
      <c r="EC279" s="51"/>
      <c r="ED279" s="51"/>
      <c r="EE279" s="51"/>
      <c r="EF279" s="51"/>
      <c r="EG279" s="51"/>
      <c r="EH279" s="51"/>
      <c r="EI279" s="51"/>
      <c r="EJ279" s="51"/>
      <c r="EK279" s="51"/>
      <c r="EL279" s="51"/>
      <c r="EM279" s="51"/>
      <c r="EN279" s="51"/>
      <c r="EO279" s="51"/>
      <c r="EP279" s="51"/>
      <c r="EQ279" s="51"/>
      <c r="ER279" s="51"/>
      <c r="ES279" s="51"/>
      <c r="ET279" s="51"/>
      <c r="EU279" s="51"/>
      <c r="EV279" s="51"/>
      <c r="EW279" s="51"/>
      <c r="EX279" s="51"/>
      <c r="EY279" s="51"/>
      <c r="EZ279" s="51"/>
      <c r="FA279" s="51"/>
      <c r="FB279" s="51"/>
      <c r="FC279" s="51"/>
      <c r="FD279" s="51"/>
      <c r="FE279" s="51"/>
      <c r="FF279" s="51"/>
      <c r="FG279" s="51"/>
      <c r="FH279" s="51"/>
      <c r="FI279" s="51"/>
      <c r="FJ279" s="51"/>
      <c r="FK279" s="51"/>
      <c r="FL279" s="51"/>
      <c r="FM279" s="51"/>
      <c r="FN279" s="51"/>
      <c r="FO279" s="51"/>
      <c r="FP279" s="51"/>
      <c r="FQ279" s="51"/>
      <c r="FR279" s="51"/>
      <c r="FS279" s="51"/>
      <c r="FT279" s="51"/>
      <c r="FU279" s="51"/>
      <c r="FV279" s="51"/>
      <c r="FW279" s="51"/>
      <c r="FX279" s="51"/>
      <c r="FY279" s="51"/>
      <c r="FZ279" s="51"/>
      <c r="GA279" s="51"/>
      <c r="GB279" s="51"/>
      <c r="GC279" s="51"/>
      <c r="GD279" s="51"/>
      <c r="GE279" s="51"/>
      <c r="GF279" s="51"/>
      <c r="GG279" s="51"/>
      <c r="GH279" s="51"/>
      <c r="GI279" s="51"/>
      <c r="GJ279" s="51"/>
      <c r="GK279" s="51"/>
      <c r="GL279" s="51"/>
      <c r="GM279" s="51"/>
      <c r="GN279" s="51"/>
      <c r="GO279" s="51"/>
      <c r="GP279" s="51"/>
      <c r="GQ279" s="51"/>
      <c r="GR279" s="51"/>
      <c r="GS279" s="51"/>
      <c r="GT279" s="51"/>
      <c r="GU279" s="51"/>
      <c r="GV279" s="51"/>
      <c r="GW279" s="51"/>
      <c r="GX279" s="51"/>
      <c r="GY279" s="51"/>
      <c r="GZ279" s="51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</row>
    <row r="280" spans="1:220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51"/>
      <c r="FL280" s="51"/>
      <c r="FM280" s="51"/>
      <c r="FN280" s="51"/>
      <c r="FO280" s="51"/>
      <c r="FP280" s="51"/>
      <c r="FQ280" s="51"/>
      <c r="FR280" s="51"/>
      <c r="FS280" s="51"/>
      <c r="FT280" s="51"/>
      <c r="FU280" s="51"/>
      <c r="FV280" s="51"/>
      <c r="FW280" s="51"/>
      <c r="FX280" s="51"/>
      <c r="FY280" s="51"/>
      <c r="FZ280" s="51"/>
      <c r="GA280" s="51"/>
      <c r="GB280" s="51"/>
      <c r="GC280" s="51"/>
      <c r="GD280" s="51"/>
      <c r="GE280" s="51"/>
      <c r="GF280" s="51"/>
      <c r="GG280" s="51"/>
      <c r="GH280" s="51"/>
      <c r="GI280" s="51"/>
      <c r="GJ280" s="51"/>
      <c r="GK280" s="51"/>
      <c r="GL280" s="51"/>
      <c r="GM280" s="51"/>
      <c r="GN280" s="51"/>
      <c r="GO280" s="51"/>
      <c r="GP280" s="51"/>
      <c r="GQ280" s="51"/>
      <c r="GR280" s="51"/>
      <c r="GS280" s="51"/>
      <c r="GT280" s="51"/>
      <c r="GU280" s="51"/>
      <c r="GV280" s="51"/>
      <c r="GW280" s="51"/>
      <c r="GX280" s="51"/>
      <c r="GY280" s="51"/>
      <c r="GZ280" s="51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</row>
    <row r="281" spans="1:220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1"/>
      <c r="DY281" s="51"/>
      <c r="DZ281" s="51"/>
      <c r="EA281" s="51"/>
      <c r="EB281" s="51"/>
      <c r="EC281" s="51"/>
      <c r="ED281" s="51"/>
      <c r="EE281" s="51"/>
      <c r="EF281" s="51"/>
      <c r="EG281" s="51"/>
      <c r="EH281" s="51"/>
      <c r="EI281" s="51"/>
      <c r="EJ281" s="51"/>
      <c r="EK281" s="51"/>
      <c r="EL281" s="51"/>
      <c r="EM281" s="51"/>
      <c r="EN281" s="51"/>
      <c r="EO281" s="51"/>
      <c r="EP281" s="51"/>
      <c r="EQ281" s="51"/>
      <c r="ER281" s="51"/>
      <c r="ES281" s="51"/>
      <c r="ET281" s="51"/>
      <c r="EU281" s="51"/>
      <c r="EV281" s="51"/>
      <c r="EW281" s="51"/>
      <c r="EX281" s="51"/>
      <c r="EY281" s="51"/>
      <c r="EZ281" s="51"/>
      <c r="FA281" s="51"/>
      <c r="FB281" s="51"/>
      <c r="FC281" s="51"/>
      <c r="FD281" s="51"/>
      <c r="FE281" s="51"/>
      <c r="FF281" s="51"/>
      <c r="FG281" s="51"/>
      <c r="FH281" s="51"/>
      <c r="FI281" s="51"/>
      <c r="FJ281" s="51"/>
      <c r="FK281" s="51"/>
      <c r="FL281" s="51"/>
      <c r="FM281" s="51"/>
      <c r="FN281" s="51"/>
      <c r="FO281" s="51"/>
      <c r="FP281" s="51"/>
      <c r="FQ281" s="51"/>
      <c r="FR281" s="51"/>
      <c r="FS281" s="51"/>
      <c r="FT281" s="51"/>
      <c r="FU281" s="51"/>
      <c r="FV281" s="51"/>
      <c r="FW281" s="51"/>
      <c r="FX281" s="51"/>
      <c r="FY281" s="51"/>
      <c r="FZ281" s="51"/>
      <c r="GA281" s="51"/>
      <c r="GB281" s="51"/>
      <c r="GC281" s="51"/>
      <c r="GD281" s="51"/>
      <c r="GE281" s="51"/>
      <c r="GF281" s="51"/>
      <c r="GG281" s="51"/>
      <c r="GH281" s="51"/>
      <c r="GI281" s="51"/>
      <c r="GJ281" s="51"/>
      <c r="GK281" s="51"/>
      <c r="GL281" s="51"/>
      <c r="GM281" s="51"/>
      <c r="GN281" s="51"/>
      <c r="GO281" s="51"/>
      <c r="GP281" s="51"/>
      <c r="GQ281" s="51"/>
      <c r="GR281" s="51"/>
      <c r="GS281" s="51"/>
      <c r="GT281" s="51"/>
      <c r="GU281" s="51"/>
      <c r="GV281" s="51"/>
      <c r="GW281" s="51"/>
      <c r="GX281" s="51"/>
      <c r="GY281" s="51"/>
      <c r="GZ281" s="51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</row>
    <row r="282" spans="1:220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1"/>
      <c r="DY282" s="51"/>
      <c r="DZ282" s="51"/>
      <c r="EA282" s="51"/>
      <c r="EB282" s="51"/>
      <c r="EC282" s="51"/>
      <c r="ED282" s="51"/>
      <c r="EE282" s="51"/>
      <c r="EF282" s="51"/>
      <c r="EG282" s="51"/>
      <c r="EH282" s="51"/>
      <c r="EI282" s="51"/>
      <c r="EJ282" s="51"/>
      <c r="EK282" s="51"/>
      <c r="EL282" s="51"/>
      <c r="EM282" s="51"/>
      <c r="EN282" s="51"/>
      <c r="EO282" s="51"/>
      <c r="EP282" s="51"/>
      <c r="EQ282" s="51"/>
      <c r="ER282" s="51"/>
      <c r="ES282" s="51"/>
      <c r="ET282" s="51"/>
      <c r="EU282" s="51"/>
      <c r="EV282" s="51"/>
      <c r="EW282" s="51"/>
      <c r="EX282" s="51"/>
      <c r="EY282" s="51"/>
      <c r="EZ282" s="51"/>
      <c r="FA282" s="51"/>
      <c r="FB282" s="51"/>
      <c r="FC282" s="51"/>
      <c r="FD282" s="51"/>
      <c r="FE282" s="51"/>
      <c r="FF282" s="51"/>
      <c r="FG282" s="51"/>
      <c r="FH282" s="51"/>
      <c r="FI282" s="51"/>
      <c r="FJ282" s="51"/>
      <c r="FK282" s="51"/>
      <c r="FL282" s="51"/>
      <c r="FM282" s="51"/>
      <c r="FN282" s="51"/>
      <c r="FO282" s="51"/>
      <c r="FP282" s="51"/>
      <c r="FQ282" s="51"/>
      <c r="FR282" s="51"/>
      <c r="FS282" s="51"/>
      <c r="FT282" s="51"/>
      <c r="FU282" s="51"/>
      <c r="FV282" s="51"/>
      <c r="FW282" s="51"/>
      <c r="FX282" s="51"/>
      <c r="FY282" s="51"/>
      <c r="FZ282" s="51"/>
      <c r="GA282" s="51"/>
      <c r="GB282" s="51"/>
      <c r="GC282" s="51"/>
      <c r="GD282" s="51"/>
      <c r="GE282" s="51"/>
      <c r="GF282" s="51"/>
      <c r="GG282" s="51"/>
      <c r="GH282" s="51"/>
      <c r="GI282" s="51"/>
      <c r="GJ282" s="51"/>
      <c r="GK282" s="51"/>
      <c r="GL282" s="51"/>
      <c r="GM282" s="51"/>
      <c r="GN282" s="51"/>
      <c r="GO282" s="51"/>
      <c r="GP282" s="51"/>
      <c r="GQ282" s="51"/>
      <c r="GR282" s="51"/>
      <c r="GS282" s="51"/>
      <c r="GT282" s="51"/>
      <c r="GU282" s="51"/>
      <c r="GV282" s="51"/>
      <c r="GW282" s="51"/>
      <c r="GX282" s="51"/>
      <c r="GY282" s="51"/>
      <c r="GZ282" s="51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</row>
    <row r="283" spans="1:220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/>
      <c r="ET283" s="51"/>
      <c r="EU283" s="51"/>
      <c r="EV283" s="51"/>
      <c r="EW283" s="51"/>
      <c r="EX283" s="51"/>
      <c r="EY283" s="51"/>
      <c r="EZ283" s="51"/>
      <c r="FA283" s="51"/>
      <c r="FB283" s="51"/>
      <c r="FC283" s="51"/>
      <c r="FD283" s="51"/>
      <c r="FE283" s="51"/>
      <c r="FF283" s="51"/>
      <c r="FG283" s="51"/>
      <c r="FH283" s="51"/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  <c r="FU283" s="51"/>
      <c r="FV283" s="51"/>
      <c r="FW283" s="51"/>
      <c r="FX283" s="51"/>
      <c r="FY283" s="51"/>
      <c r="FZ283" s="51"/>
      <c r="GA283" s="51"/>
      <c r="GB283" s="51"/>
      <c r="GC283" s="51"/>
      <c r="GD283" s="51"/>
      <c r="GE283" s="51"/>
      <c r="GF283" s="51"/>
      <c r="GG283" s="51"/>
      <c r="GH283" s="51"/>
      <c r="GI283" s="51"/>
      <c r="GJ283" s="51"/>
      <c r="GK283" s="51"/>
      <c r="GL283" s="51"/>
      <c r="GM283" s="51"/>
      <c r="GN283" s="51"/>
      <c r="GO283" s="51"/>
      <c r="GP283" s="51"/>
      <c r="GQ283" s="51"/>
      <c r="GR283" s="51"/>
      <c r="GS283" s="51"/>
      <c r="GT283" s="51"/>
      <c r="GU283" s="51"/>
      <c r="GV283" s="51"/>
      <c r="GW283" s="51"/>
      <c r="GX283" s="51"/>
      <c r="GY283" s="51"/>
      <c r="GZ283" s="51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</row>
    <row r="284" spans="1:220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51"/>
      <c r="EG284" s="51"/>
      <c r="EH284" s="51"/>
      <c r="EI284" s="51"/>
      <c r="EJ284" s="51"/>
      <c r="EK284" s="51"/>
      <c r="EL284" s="51"/>
      <c r="EM284" s="51"/>
      <c r="EN284" s="51"/>
      <c r="EO284" s="51"/>
      <c r="EP284" s="51"/>
      <c r="EQ284" s="51"/>
      <c r="ER284" s="51"/>
      <c r="ES284" s="51"/>
      <c r="ET284" s="51"/>
      <c r="EU284" s="51"/>
      <c r="EV284" s="51"/>
      <c r="EW284" s="51"/>
      <c r="EX284" s="51"/>
      <c r="EY284" s="51"/>
      <c r="EZ284" s="51"/>
      <c r="FA284" s="51"/>
      <c r="FB284" s="51"/>
      <c r="FC284" s="51"/>
      <c r="FD284" s="51"/>
      <c r="FE284" s="51"/>
      <c r="FF284" s="51"/>
      <c r="FG284" s="51"/>
      <c r="FH284" s="51"/>
      <c r="FI284" s="51"/>
      <c r="FJ284" s="51"/>
      <c r="FK284" s="51"/>
      <c r="FL284" s="51"/>
      <c r="FM284" s="51"/>
      <c r="FN284" s="51"/>
      <c r="FO284" s="51"/>
      <c r="FP284" s="51"/>
      <c r="FQ284" s="51"/>
      <c r="FR284" s="51"/>
      <c r="FS284" s="51"/>
      <c r="FT284" s="51"/>
      <c r="FU284" s="51"/>
      <c r="FV284" s="51"/>
      <c r="FW284" s="51"/>
      <c r="FX284" s="51"/>
      <c r="FY284" s="51"/>
      <c r="FZ284" s="51"/>
      <c r="GA284" s="51"/>
      <c r="GB284" s="51"/>
      <c r="GC284" s="51"/>
      <c r="GD284" s="51"/>
      <c r="GE284" s="51"/>
      <c r="GF284" s="51"/>
      <c r="GG284" s="51"/>
      <c r="GH284" s="51"/>
      <c r="GI284" s="51"/>
      <c r="GJ284" s="51"/>
      <c r="GK284" s="51"/>
      <c r="GL284" s="51"/>
      <c r="GM284" s="51"/>
      <c r="GN284" s="51"/>
      <c r="GO284" s="51"/>
      <c r="GP284" s="51"/>
      <c r="GQ284" s="51"/>
      <c r="GR284" s="51"/>
      <c r="GS284" s="51"/>
      <c r="GT284" s="51"/>
      <c r="GU284" s="51"/>
      <c r="GV284" s="51"/>
      <c r="GW284" s="51"/>
      <c r="GX284" s="51"/>
      <c r="GY284" s="51"/>
      <c r="GZ284" s="51"/>
      <c r="HA284" s="51"/>
      <c r="HB284" s="51"/>
      <c r="HC284" s="51"/>
      <c r="HD284" s="51"/>
      <c r="HE284" s="51"/>
      <c r="HF284" s="51"/>
      <c r="HG284" s="51"/>
      <c r="HH284" s="51"/>
      <c r="HI284" s="51"/>
      <c r="HJ284" s="51"/>
      <c r="HK284" s="51"/>
      <c r="HL284" s="51"/>
    </row>
    <row r="285" spans="1:220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  <c r="FU285" s="51"/>
      <c r="FV285" s="51"/>
      <c r="FW285" s="51"/>
      <c r="FX285" s="51"/>
      <c r="FY285" s="51"/>
      <c r="FZ285" s="51"/>
      <c r="GA285" s="51"/>
      <c r="GB285" s="51"/>
      <c r="GC285" s="51"/>
      <c r="GD285" s="51"/>
      <c r="GE285" s="51"/>
      <c r="GF285" s="51"/>
      <c r="GG285" s="51"/>
      <c r="GH285" s="51"/>
      <c r="GI285" s="51"/>
      <c r="GJ285" s="51"/>
      <c r="GK285" s="51"/>
      <c r="GL285" s="51"/>
      <c r="GM285" s="51"/>
      <c r="GN285" s="51"/>
      <c r="GO285" s="51"/>
      <c r="GP285" s="51"/>
      <c r="GQ285" s="51"/>
      <c r="GR285" s="51"/>
      <c r="GS285" s="51"/>
      <c r="GT285" s="51"/>
      <c r="GU285" s="51"/>
      <c r="GV285" s="51"/>
      <c r="GW285" s="51"/>
      <c r="GX285" s="51"/>
      <c r="GY285" s="51"/>
      <c r="GZ285" s="51"/>
      <c r="HA285" s="51"/>
      <c r="HB285" s="51"/>
      <c r="HC285" s="51"/>
      <c r="HD285" s="51"/>
      <c r="HE285" s="51"/>
      <c r="HF285" s="51"/>
      <c r="HG285" s="51"/>
      <c r="HH285" s="51"/>
      <c r="HI285" s="51"/>
      <c r="HJ285" s="51"/>
      <c r="HK285" s="51"/>
      <c r="HL285" s="51"/>
    </row>
    <row r="286" spans="1:220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  <c r="CZ286" s="51"/>
      <c r="DA286" s="51"/>
      <c r="DB286" s="51"/>
      <c r="DC286" s="51"/>
      <c r="DD286" s="51"/>
      <c r="DE286" s="51"/>
      <c r="DF286" s="51"/>
      <c r="DG286" s="51"/>
      <c r="DH286" s="51"/>
      <c r="DI286" s="51"/>
      <c r="DJ286" s="51"/>
      <c r="DK286" s="51"/>
      <c r="DL286" s="51"/>
      <c r="DM286" s="51"/>
      <c r="DN286" s="51"/>
      <c r="DO286" s="51"/>
      <c r="DP286" s="51"/>
      <c r="DQ286" s="51"/>
      <c r="DR286" s="51"/>
      <c r="DS286" s="51"/>
      <c r="DT286" s="51"/>
      <c r="DU286" s="51"/>
      <c r="DV286" s="51"/>
      <c r="DW286" s="51"/>
      <c r="DX286" s="51"/>
      <c r="DY286" s="51"/>
      <c r="DZ286" s="51"/>
      <c r="EA286" s="51"/>
      <c r="EB286" s="51"/>
      <c r="EC286" s="51"/>
      <c r="ED286" s="51"/>
      <c r="EE286" s="51"/>
      <c r="EF286" s="51"/>
      <c r="EG286" s="51"/>
      <c r="EH286" s="51"/>
      <c r="EI286" s="51"/>
      <c r="EJ286" s="51"/>
      <c r="EK286" s="51"/>
      <c r="EL286" s="51"/>
      <c r="EM286" s="51"/>
      <c r="EN286" s="51"/>
      <c r="EO286" s="51"/>
      <c r="EP286" s="51"/>
      <c r="EQ286" s="51"/>
      <c r="ER286" s="51"/>
      <c r="ES286" s="51"/>
      <c r="ET286" s="51"/>
      <c r="EU286" s="51"/>
      <c r="EV286" s="51"/>
      <c r="EW286" s="51"/>
      <c r="EX286" s="51"/>
      <c r="EY286" s="51"/>
      <c r="EZ286" s="51"/>
      <c r="FA286" s="51"/>
      <c r="FB286" s="51"/>
      <c r="FC286" s="51"/>
      <c r="FD286" s="51"/>
      <c r="FE286" s="51"/>
      <c r="FF286" s="51"/>
      <c r="FG286" s="51"/>
      <c r="FH286" s="51"/>
      <c r="FI286" s="51"/>
      <c r="FJ286" s="51"/>
      <c r="FK286" s="51"/>
      <c r="FL286" s="51"/>
      <c r="FM286" s="51"/>
      <c r="FN286" s="51"/>
      <c r="FO286" s="51"/>
      <c r="FP286" s="51"/>
      <c r="FQ286" s="51"/>
      <c r="FR286" s="51"/>
      <c r="FS286" s="51"/>
      <c r="FT286" s="51"/>
      <c r="FU286" s="51"/>
      <c r="FV286" s="51"/>
      <c r="FW286" s="51"/>
      <c r="FX286" s="51"/>
      <c r="FY286" s="51"/>
      <c r="FZ286" s="51"/>
      <c r="GA286" s="51"/>
      <c r="GB286" s="51"/>
      <c r="GC286" s="51"/>
      <c r="GD286" s="51"/>
      <c r="GE286" s="51"/>
      <c r="GF286" s="51"/>
      <c r="GG286" s="51"/>
      <c r="GH286" s="51"/>
      <c r="GI286" s="51"/>
      <c r="GJ286" s="51"/>
      <c r="GK286" s="51"/>
      <c r="GL286" s="51"/>
      <c r="GM286" s="51"/>
      <c r="GN286" s="51"/>
      <c r="GO286" s="51"/>
      <c r="GP286" s="51"/>
      <c r="GQ286" s="51"/>
      <c r="GR286" s="51"/>
      <c r="GS286" s="51"/>
      <c r="GT286" s="51"/>
      <c r="GU286" s="51"/>
      <c r="GV286" s="51"/>
      <c r="GW286" s="51"/>
      <c r="GX286" s="51"/>
      <c r="GY286" s="51"/>
      <c r="GZ286" s="51"/>
      <c r="HA286" s="51"/>
      <c r="HB286" s="51"/>
      <c r="HC286" s="51"/>
      <c r="HD286" s="51"/>
      <c r="HE286" s="51"/>
      <c r="HF286" s="51"/>
      <c r="HG286" s="51"/>
      <c r="HH286" s="51"/>
      <c r="HI286" s="51"/>
      <c r="HJ286" s="51"/>
      <c r="HK286" s="51"/>
      <c r="HL286" s="51"/>
    </row>
    <row r="287" spans="1:220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/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/>
      <c r="EP287" s="51"/>
      <c r="EQ287" s="51"/>
      <c r="ER287" s="51"/>
      <c r="ES287" s="51"/>
      <c r="ET287" s="51"/>
      <c r="EU287" s="51"/>
      <c r="EV287" s="51"/>
      <c r="EW287" s="51"/>
      <c r="EX287" s="51"/>
      <c r="EY287" s="51"/>
      <c r="EZ287" s="51"/>
      <c r="FA287" s="51"/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/>
      <c r="FM287" s="51"/>
      <c r="FN287" s="51"/>
      <c r="FO287" s="51"/>
      <c r="FP287" s="51"/>
      <c r="FQ287" s="51"/>
      <c r="FR287" s="51"/>
      <c r="FS287" s="51"/>
      <c r="FT287" s="51"/>
      <c r="FU287" s="51"/>
      <c r="FV287" s="51"/>
      <c r="FW287" s="51"/>
      <c r="FX287" s="51"/>
      <c r="FY287" s="51"/>
      <c r="FZ287" s="51"/>
      <c r="GA287" s="51"/>
      <c r="GB287" s="51"/>
      <c r="GC287" s="51"/>
      <c r="GD287" s="51"/>
      <c r="GE287" s="51"/>
      <c r="GF287" s="51"/>
      <c r="GG287" s="51"/>
      <c r="GH287" s="51"/>
      <c r="GI287" s="51"/>
      <c r="GJ287" s="51"/>
      <c r="GK287" s="51"/>
      <c r="GL287" s="51"/>
      <c r="GM287" s="51"/>
      <c r="GN287" s="51"/>
      <c r="GO287" s="51"/>
      <c r="GP287" s="51"/>
      <c r="GQ287" s="51"/>
      <c r="GR287" s="51"/>
      <c r="GS287" s="51"/>
      <c r="GT287" s="51"/>
      <c r="GU287" s="51"/>
      <c r="GV287" s="51"/>
      <c r="GW287" s="51"/>
      <c r="GX287" s="51"/>
      <c r="GY287" s="51"/>
      <c r="GZ287" s="51"/>
      <c r="HA287" s="51"/>
      <c r="HB287" s="51"/>
      <c r="HC287" s="51"/>
      <c r="HD287" s="51"/>
      <c r="HE287" s="51"/>
      <c r="HF287" s="51"/>
      <c r="HG287" s="51"/>
      <c r="HH287" s="51"/>
      <c r="HI287" s="51"/>
      <c r="HJ287" s="51"/>
      <c r="HK287" s="51"/>
      <c r="HL287" s="51"/>
    </row>
    <row r="288" spans="1:220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  <c r="DU288" s="51"/>
      <c r="DV288" s="51"/>
      <c r="DW288" s="51"/>
      <c r="DX288" s="51"/>
      <c r="DY288" s="51"/>
      <c r="DZ288" s="51"/>
      <c r="EA288" s="51"/>
      <c r="EB288" s="51"/>
      <c r="EC288" s="51"/>
      <c r="ED288" s="51"/>
      <c r="EE288" s="51"/>
      <c r="EF288" s="51"/>
      <c r="EG288" s="51"/>
      <c r="EH288" s="51"/>
      <c r="EI288" s="51"/>
      <c r="EJ288" s="51"/>
      <c r="EK288" s="51"/>
      <c r="EL288" s="51"/>
      <c r="EM288" s="51"/>
      <c r="EN288" s="51"/>
      <c r="EO288" s="51"/>
      <c r="EP288" s="51"/>
      <c r="EQ288" s="51"/>
      <c r="ER288" s="51"/>
      <c r="ES288" s="51"/>
      <c r="ET288" s="51"/>
      <c r="EU288" s="51"/>
      <c r="EV288" s="51"/>
      <c r="EW288" s="51"/>
      <c r="EX288" s="51"/>
      <c r="EY288" s="51"/>
      <c r="EZ288" s="51"/>
      <c r="FA288" s="51"/>
      <c r="FB288" s="51"/>
      <c r="FC288" s="51"/>
      <c r="FD288" s="51"/>
      <c r="FE288" s="51"/>
      <c r="FF288" s="51"/>
      <c r="FG288" s="51"/>
      <c r="FH288" s="51"/>
      <c r="FI288" s="51"/>
      <c r="FJ288" s="51"/>
      <c r="FK288" s="51"/>
      <c r="FL288" s="51"/>
      <c r="FM288" s="51"/>
      <c r="FN288" s="51"/>
      <c r="FO288" s="51"/>
      <c r="FP288" s="51"/>
      <c r="FQ288" s="51"/>
      <c r="FR288" s="51"/>
      <c r="FS288" s="51"/>
      <c r="FT288" s="51"/>
      <c r="FU288" s="51"/>
      <c r="FV288" s="51"/>
      <c r="FW288" s="51"/>
      <c r="FX288" s="51"/>
      <c r="FY288" s="51"/>
      <c r="FZ288" s="51"/>
      <c r="GA288" s="51"/>
      <c r="GB288" s="51"/>
      <c r="GC288" s="51"/>
      <c r="GD288" s="51"/>
      <c r="GE288" s="51"/>
      <c r="GF288" s="51"/>
      <c r="GG288" s="51"/>
      <c r="GH288" s="51"/>
      <c r="GI288" s="51"/>
      <c r="GJ288" s="51"/>
      <c r="GK288" s="51"/>
      <c r="GL288" s="51"/>
      <c r="GM288" s="51"/>
      <c r="GN288" s="51"/>
      <c r="GO288" s="51"/>
      <c r="GP288" s="51"/>
      <c r="GQ288" s="51"/>
      <c r="GR288" s="51"/>
      <c r="GS288" s="51"/>
      <c r="GT288" s="51"/>
      <c r="GU288" s="51"/>
      <c r="GV288" s="51"/>
      <c r="GW288" s="51"/>
      <c r="GX288" s="51"/>
      <c r="GY288" s="51"/>
      <c r="GZ288" s="51"/>
      <c r="HA288" s="51"/>
      <c r="HB288" s="51"/>
      <c r="HC288" s="51"/>
      <c r="HD288" s="51"/>
      <c r="HE288" s="51"/>
      <c r="HF288" s="51"/>
      <c r="HG288" s="51"/>
      <c r="HH288" s="51"/>
      <c r="HI288" s="51"/>
      <c r="HJ288" s="51"/>
      <c r="HK288" s="51"/>
      <c r="HL288" s="51"/>
    </row>
    <row r="289" spans="1:220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  <c r="FU289" s="51"/>
      <c r="FV289" s="51"/>
      <c r="FW289" s="51"/>
      <c r="FX289" s="51"/>
      <c r="FY289" s="51"/>
      <c r="FZ289" s="51"/>
      <c r="GA289" s="51"/>
      <c r="GB289" s="51"/>
      <c r="GC289" s="51"/>
      <c r="GD289" s="51"/>
      <c r="GE289" s="51"/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/>
      <c r="HB289" s="51"/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</row>
    <row r="290" spans="1:220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1"/>
      <c r="DY290" s="51"/>
      <c r="DZ290" s="51"/>
      <c r="EA290" s="51"/>
      <c r="EB290" s="51"/>
      <c r="EC290" s="51"/>
      <c r="ED290" s="51"/>
      <c r="EE290" s="51"/>
      <c r="EF290" s="51"/>
      <c r="EG290" s="51"/>
      <c r="EH290" s="51"/>
      <c r="EI290" s="51"/>
      <c r="EJ290" s="51"/>
      <c r="EK290" s="51"/>
      <c r="EL290" s="51"/>
      <c r="EM290" s="51"/>
      <c r="EN290" s="51"/>
      <c r="EO290" s="51"/>
      <c r="EP290" s="51"/>
      <c r="EQ290" s="51"/>
      <c r="ER290" s="51"/>
      <c r="ES290" s="51"/>
      <c r="ET290" s="51"/>
      <c r="EU290" s="51"/>
      <c r="EV290" s="51"/>
      <c r="EW290" s="51"/>
      <c r="EX290" s="51"/>
      <c r="EY290" s="51"/>
      <c r="EZ290" s="51"/>
      <c r="FA290" s="51"/>
      <c r="FB290" s="51"/>
      <c r="FC290" s="51"/>
      <c r="FD290" s="51"/>
      <c r="FE290" s="51"/>
      <c r="FF290" s="51"/>
      <c r="FG290" s="51"/>
      <c r="FH290" s="51"/>
      <c r="FI290" s="51"/>
      <c r="FJ290" s="51"/>
      <c r="FK290" s="51"/>
      <c r="FL290" s="51"/>
      <c r="FM290" s="51"/>
      <c r="FN290" s="51"/>
      <c r="FO290" s="51"/>
      <c r="FP290" s="51"/>
      <c r="FQ290" s="51"/>
      <c r="FR290" s="51"/>
      <c r="FS290" s="51"/>
      <c r="FT290" s="51"/>
      <c r="FU290" s="51"/>
      <c r="FV290" s="51"/>
      <c r="FW290" s="51"/>
      <c r="FX290" s="51"/>
      <c r="FY290" s="51"/>
      <c r="FZ290" s="51"/>
      <c r="GA290" s="51"/>
      <c r="GB290" s="51"/>
      <c r="GC290" s="51"/>
      <c r="GD290" s="51"/>
      <c r="GE290" s="51"/>
      <c r="GF290" s="51"/>
      <c r="GG290" s="51"/>
      <c r="GH290" s="51"/>
      <c r="GI290" s="51"/>
      <c r="GJ290" s="51"/>
      <c r="GK290" s="51"/>
      <c r="GL290" s="51"/>
      <c r="GM290" s="51"/>
      <c r="GN290" s="51"/>
      <c r="GO290" s="51"/>
      <c r="GP290" s="51"/>
      <c r="GQ290" s="51"/>
      <c r="GR290" s="51"/>
      <c r="GS290" s="51"/>
      <c r="GT290" s="51"/>
      <c r="GU290" s="51"/>
      <c r="GV290" s="51"/>
      <c r="GW290" s="51"/>
      <c r="GX290" s="51"/>
      <c r="GY290" s="51"/>
      <c r="GZ290" s="51"/>
      <c r="HA290" s="51"/>
      <c r="HB290" s="51"/>
      <c r="HC290" s="51"/>
      <c r="HD290" s="51"/>
      <c r="HE290" s="51"/>
      <c r="HF290" s="51"/>
      <c r="HG290" s="51"/>
      <c r="HH290" s="51"/>
      <c r="HI290" s="51"/>
      <c r="HJ290" s="51"/>
      <c r="HK290" s="51"/>
      <c r="HL290" s="51"/>
    </row>
    <row r="291" spans="1:220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1"/>
      <c r="DY291" s="51"/>
      <c r="DZ291" s="51"/>
      <c r="EA291" s="51"/>
      <c r="EB291" s="51"/>
      <c r="EC291" s="51"/>
      <c r="ED291" s="51"/>
      <c r="EE291" s="51"/>
      <c r="EF291" s="51"/>
      <c r="EG291" s="51"/>
      <c r="EH291" s="51"/>
      <c r="EI291" s="51"/>
      <c r="EJ291" s="51"/>
      <c r="EK291" s="51"/>
      <c r="EL291" s="51"/>
      <c r="EM291" s="51"/>
      <c r="EN291" s="51"/>
      <c r="EO291" s="51"/>
      <c r="EP291" s="51"/>
      <c r="EQ291" s="51"/>
      <c r="ER291" s="51"/>
      <c r="ES291" s="51"/>
      <c r="ET291" s="51"/>
      <c r="EU291" s="51"/>
      <c r="EV291" s="51"/>
      <c r="EW291" s="51"/>
      <c r="EX291" s="51"/>
      <c r="EY291" s="51"/>
      <c r="EZ291" s="51"/>
      <c r="FA291" s="51"/>
      <c r="FB291" s="51"/>
      <c r="FC291" s="51"/>
      <c r="FD291" s="51"/>
      <c r="FE291" s="51"/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  <c r="FU291" s="51"/>
      <c r="FV291" s="51"/>
      <c r="FW291" s="51"/>
      <c r="FX291" s="51"/>
      <c r="FY291" s="51"/>
      <c r="FZ291" s="51"/>
      <c r="GA291" s="51"/>
      <c r="GB291" s="51"/>
      <c r="GC291" s="51"/>
      <c r="GD291" s="51"/>
      <c r="GE291" s="51"/>
      <c r="GF291" s="51"/>
      <c r="GG291" s="51"/>
      <c r="GH291" s="51"/>
      <c r="GI291" s="51"/>
      <c r="GJ291" s="51"/>
      <c r="GK291" s="51"/>
      <c r="GL291" s="51"/>
      <c r="GM291" s="51"/>
      <c r="GN291" s="51"/>
      <c r="GO291" s="51"/>
      <c r="GP291" s="51"/>
      <c r="GQ291" s="51"/>
      <c r="GR291" s="51"/>
      <c r="GS291" s="51"/>
      <c r="GT291" s="51"/>
      <c r="GU291" s="51"/>
      <c r="GV291" s="51"/>
      <c r="GW291" s="51"/>
      <c r="GX291" s="51"/>
      <c r="GY291" s="51"/>
      <c r="GZ291" s="51"/>
      <c r="HA291" s="51"/>
      <c r="HB291" s="51"/>
      <c r="HC291" s="51"/>
      <c r="HD291" s="51"/>
      <c r="HE291" s="51"/>
      <c r="HF291" s="51"/>
      <c r="HG291" s="51"/>
      <c r="HH291" s="51"/>
      <c r="HI291" s="51"/>
      <c r="HJ291" s="51"/>
      <c r="HK291" s="51"/>
      <c r="HL291" s="51"/>
    </row>
    <row r="292" spans="1:220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1"/>
      <c r="DY292" s="51"/>
      <c r="DZ292" s="51"/>
      <c r="EA292" s="51"/>
      <c r="EB292" s="51"/>
      <c r="EC292" s="51"/>
      <c r="ED292" s="51"/>
      <c r="EE292" s="51"/>
      <c r="EF292" s="51"/>
      <c r="EG292" s="51"/>
      <c r="EH292" s="51"/>
      <c r="EI292" s="51"/>
      <c r="EJ292" s="51"/>
      <c r="EK292" s="51"/>
      <c r="EL292" s="51"/>
      <c r="EM292" s="51"/>
      <c r="EN292" s="51"/>
      <c r="EO292" s="51"/>
      <c r="EP292" s="51"/>
      <c r="EQ292" s="51"/>
      <c r="ER292" s="51"/>
      <c r="ES292" s="51"/>
      <c r="ET292" s="51"/>
      <c r="EU292" s="51"/>
      <c r="EV292" s="51"/>
      <c r="EW292" s="51"/>
      <c r="EX292" s="51"/>
      <c r="EY292" s="51"/>
      <c r="EZ292" s="51"/>
      <c r="FA292" s="51"/>
      <c r="FB292" s="51"/>
      <c r="FC292" s="51"/>
      <c r="FD292" s="51"/>
      <c r="FE292" s="51"/>
      <c r="FF292" s="51"/>
      <c r="FG292" s="51"/>
      <c r="FH292" s="51"/>
      <c r="FI292" s="51"/>
      <c r="FJ292" s="51"/>
      <c r="FK292" s="51"/>
      <c r="FL292" s="51"/>
      <c r="FM292" s="51"/>
      <c r="FN292" s="51"/>
      <c r="FO292" s="51"/>
      <c r="FP292" s="51"/>
      <c r="FQ292" s="51"/>
      <c r="FR292" s="51"/>
      <c r="FS292" s="51"/>
      <c r="FT292" s="51"/>
      <c r="FU292" s="51"/>
      <c r="FV292" s="51"/>
      <c r="FW292" s="51"/>
      <c r="FX292" s="51"/>
      <c r="FY292" s="51"/>
      <c r="FZ292" s="51"/>
      <c r="GA292" s="51"/>
      <c r="GB292" s="51"/>
      <c r="GC292" s="51"/>
      <c r="GD292" s="51"/>
      <c r="GE292" s="51"/>
      <c r="GF292" s="51"/>
      <c r="GG292" s="51"/>
      <c r="GH292" s="51"/>
      <c r="GI292" s="51"/>
      <c r="GJ292" s="51"/>
      <c r="GK292" s="51"/>
      <c r="GL292" s="51"/>
      <c r="GM292" s="51"/>
      <c r="GN292" s="51"/>
      <c r="GO292" s="51"/>
      <c r="GP292" s="51"/>
      <c r="GQ292" s="51"/>
      <c r="GR292" s="51"/>
      <c r="GS292" s="51"/>
      <c r="GT292" s="51"/>
      <c r="GU292" s="51"/>
      <c r="GV292" s="51"/>
      <c r="GW292" s="51"/>
      <c r="GX292" s="51"/>
      <c r="GY292" s="51"/>
      <c r="GZ292" s="51"/>
      <c r="HA292" s="51"/>
      <c r="HB292" s="51"/>
      <c r="HC292" s="51"/>
      <c r="HD292" s="51"/>
      <c r="HE292" s="51"/>
      <c r="HF292" s="51"/>
      <c r="HG292" s="51"/>
      <c r="HH292" s="51"/>
      <c r="HI292" s="51"/>
      <c r="HJ292" s="51"/>
      <c r="HK292" s="51"/>
      <c r="HL292" s="51"/>
    </row>
    <row r="293" spans="1:220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  <c r="EB293" s="51"/>
      <c r="EC293" s="51"/>
      <c r="ED293" s="51"/>
      <c r="EE293" s="51"/>
      <c r="EF293" s="51"/>
      <c r="EG293" s="51"/>
      <c r="EH293" s="51"/>
      <c r="EI293" s="51"/>
      <c r="EJ293" s="51"/>
      <c r="EK293" s="51"/>
      <c r="EL293" s="51"/>
      <c r="EM293" s="51"/>
      <c r="EN293" s="51"/>
      <c r="EO293" s="51"/>
      <c r="EP293" s="51"/>
      <c r="EQ293" s="51"/>
      <c r="ER293" s="51"/>
      <c r="ES293" s="51"/>
      <c r="ET293" s="51"/>
      <c r="EU293" s="51"/>
      <c r="EV293" s="51"/>
      <c r="EW293" s="51"/>
      <c r="EX293" s="51"/>
      <c r="EY293" s="51"/>
      <c r="EZ293" s="51"/>
      <c r="FA293" s="51"/>
      <c r="FB293" s="51"/>
      <c r="FC293" s="51"/>
      <c r="FD293" s="51"/>
      <c r="FE293" s="51"/>
      <c r="FF293" s="51"/>
      <c r="FG293" s="51"/>
      <c r="FH293" s="51"/>
      <c r="FI293" s="51"/>
      <c r="FJ293" s="51"/>
      <c r="FK293" s="51"/>
      <c r="FL293" s="51"/>
      <c r="FM293" s="51"/>
      <c r="FN293" s="51"/>
      <c r="FO293" s="51"/>
      <c r="FP293" s="51"/>
      <c r="FQ293" s="51"/>
      <c r="FR293" s="51"/>
      <c r="FS293" s="51"/>
      <c r="FT293" s="51"/>
      <c r="FU293" s="51"/>
      <c r="FV293" s="51"/>
      <c r="FW293" s="51"/>
      <c r="FX293" s="51"/>
      <c r="FY293" s="51"/>
      <c r="FZ293" s="51"/>
      <c r="GA293" s="51"/>
      <c r="GB293" s="51"/>
      <c r="GC293" s="51"/>
      <c r="GD293" s="51"/>
      <c r="GE293" s="51"/>
      <c r="GF293" s="51"/>
      <c r="GG293" s="51"/>
      <c r="GH293" s="51"/>
      <c r="GI293" s="51"/>
      <c r="GJ293" s="51"/>
      <c r="GK293" s="51"/>
      <c r="GL293" s="51"/>
      <c r="GM293" s="51"/>
      <c r="GN293" s="51"/>
      <c r="GO293" s="51"/>
      <c r="GP293" s="51"/>
      <c r="GQ293" s="51"/>
      <c r="GR293" s="51"/>
      <c r="GS293" s="51"/>
      <c r="GT293" s="51"/>
      <c r="GU293" s="51"/>
      <c r="GV293" s="51"/>
      <c r="GW293" s="51"/>
      <c r="GX293" s="51"/>
      <c r="GY293" s="51"/>
      <c r="GZ293" s="51"/>
      <c r="HA293" s="51"/>
      <c r="HB293" s="51"/>
      <c r="HC293" s="51"/>
      <c r="HD293" s="51"/>
      <c r="HE293" s="51"/>
      <c r="HF293" s="51"/>
      <c r="HG293" s="51"/>
      <c r="HH293" s="51"/>
      <c r="HI293" s="51"/>
      <c r="HJ293" s="51"/>
      <c r="HK293" s="51"/>
      <c r="HL293" s="51"/>
    </row>
    <row r="294" spans="1:220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  <c r="EB294" s="51"/>
      <c r="EC294" s="51"/>
      <c r="ED294" s="51"/>
      <c r="EE294" s="51"/>
      <c r="EF294" s="51"/>
      <c r="EG294" s="51"/>
      <c r="EH294" s="51"/>
      <c r="EI294" s="51"/>
      <c r="EJ294" s="51"/>
      <c r="EK294" s="51"/>
      <c r="EL294" s="51"/>
      <c r="EM294" s="51"/>
      <c r="EN294" s="51"/>
      <c r="EO294" s="51"/>
      <c r="EP294" s="51"/>
      <c r="EQ294" s="51"/>
      <c r="ER294" s="51"/>
      <c r="ES294" s="51"/>
      <c r="ET294" s="51"/>
      <c r="EU294" s="51"/>
      <c r="EV294" s="51"/>
      <c r="EW294" s="51"/>
      <c r="EX294" s="51"/>
      <c r="EY294" s="51"/>
      <c r="EZ294" s="51"/>
      <c r="FA294" s="51"/>
      <c r="FB294" s="51"/>
      <c r="FC294" s="51"/>
      <c r="FD294" s="51"/>
      <c r="FE294" s="51"/>
      <c r="FF294" s="51"/>
      <c r="FG294" s="51"/>
      <c r="FH294" s="51"/>
      <c r="FI294" s="51"/>
      <c r="FJ294" s="51"/>
      <c r="FK294" s="51"/>
      <c r="FL294" s="51"/>
      <c r="FM294" s="51"/>
      <c r="FN294" s="51"/>
      <c r="FO294" s="51"/>
      <c r="FP294" s="51"/>
      <c r="FQ294" s="51"/>
      <c r="FR294" s="51"/>
      <c r="FS294" s="51"/>
      <c r="FT294" s="51"/>
      <c r="FU294" s="51"/>
      <c r="FV294" s="51"/>
      <c r="FW294" s="51"/>
      <c r="FX294" s="51"/>
      <c r="FY294" s="51"/>
      <c r="FZ294" s="51"/>
      <c r="GA294" s="51"/>
      <c r="GB294" s="51"/>
      <c r="GC294" s="51"/>
      <c r="GD294" s="51"/>
      <c r="GE294" s="51"/>
      <c r="GF294" s="51"/>
      <c r="GG294" s="51"/>
      <c r="GH294" s="51"/>
      <c r="GI294" s="51"/>
      <c r="GJ294" s="51"/>
      <c r="GK294" s="51"/>
      <c r="GL294" s="51"/>
      <c r="GM294" s="51"/>
      <c r="GN294" s="51"/>
      <c r="GO294" s="51"/>
      <c r="GP294" s="51"/>
      <c r="GQ294" s="51"/>
      <c r="GR294" s="51"/>
      <c r="GS294" s="51"/>
      <c r="GT294" s="51"/>
      <c r="GU294" s="51"/>
      <c r="GV294" s="51"/>
      <c r="GW294" s="51"/>
      <c r="GX294" s="51"/>
      <c r="GY294" s="51"/>
      <c r="GZ294" s="51"/>
      <c r="HA294" s="51"/>
      <c r="HB294" s="51"/>
      <c r="HC294" s="51"/>
      <c r="HD294" s="51"/>
      <c r="HE294" s="51"/>
      <c r="HF294" s="51"/>
      <c r="HG294" s="51"/>
      <c r="HH294" s="51"/>
      <c r="HI294" s="51"/>
      <c r="HJ294" s="51"/>
      <c r="HK294" s="51"/>
      <c r="HL294" s="51"/>
    </row>
    <row r="295" spans="1:220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  <c r="EB295" s="51"/>
      <c r="EC295" s="51"/>
      <c r="ED295" s="51"/>
      <c r="EE295" s="51"/>
      <c r="EF295" s="51"/>
      <c r="EG295" s="51"/>
      <c r="EH295" s="51"/>
      <c r="EI295" s="51"/>
      <c r="EJ295" s="51"/>
      <c r="EK295" s="51"/>
      <c r="EL295" s="51"/>
      <c r="EM295" s="51"/>
      <c r="EN295" s="51"/>
      <c r="EO295" s="51"/>
      <c r="EP295" s="51"/>
      <c r="EQ295" s="51"/>
      <c r="ER295" s="51"/>
      <c r="ES295" s="51"/>
      <c r="ET295" s="51"/>
      <c r="EU295" s="51"/>
      <c r="EV295" s="51"/>
      <c r="EW295" s="51"/>
      <c r="EX295" s="51"/>
      <c r="EY295" s="51"/>
      <c r="EZ295" s="51"/>
      <c r="FA295" s="51"/>
      <c r="FB295" s="51"/>
      <c r="FC295" s="51"/>
      <c r="FD295" s="51"/>
      <c r="FE295" s="51"/>
      <c r="FF295" s="51"/>
      <c r="FG295" s="51"/>
      <c r="FH295" s="51"/>
      <c r="FI295" s="51"/>
      <c r="FJ295" s="51"/>
      <c r="FK295" s="51"/>
      <c r="FL295" s="51"/>
      <c r="FM295" s="51"/>
      <c r="FN295" s="51"/>
      <c r="FO295" s="51"/>
      <c r="FP295" s="51"/>
      <c r="FQ295" s="51"/>
      <c r="FR295" s="51"/>
      <c r="FS295" s="51"/>
      <c r="FT295" s="51"/>
      <c r="FU295" s="51"/>
      <c r="FV295" s="51"/>
      <c r="FW295" s="51"/>
      <c r="FX295" s="51"/>
      <c r="FY295" s="51"/>
      <c r="FZ295" s="51"/>
      <c r="GA295" s="51"/>
      <c r="GB295" s="51"/>
      <c r="GC295" s="51"/>
      <c r="GD295" s="51"/>
      <c r="GE295" s="51"/>
      <c r="GF295" s="51"/>
      <c r="GG295" s="51"/>
      <c r="GH295" s="51"/>
      <c r="GI295" s="51"/>
      <c r="GJ295" s="51"/>
      <c r="GK295" s="51"/>
      <c r="GL295" s="51"/>
      <c r="GM295" s="51"/>
      <c r="GN295" s="51"/>
      <c r="GO295" s="51"/>
      <c r="GP295" s="51"/>
      <c r="GQ295" s="51"/>
      <c r="GR295" s="51"/>
      <c r="GS295" s="51"/>
      <c r="GT295" s="51"/>
      <c r="GU295" s="51"/>
      <c r="GV295" s="51"/>
      <c r="GW295" s="51"/>
      <c r="GX295" s="51"/>
      <c r="GY295" s="51"/>
      <c r="GZ295" s="51"/>
      <c r="HA295" s="51"/>
      <c r="HB295" s="51"/>
      <c r="HC295" s="51"/>
      <c r="HD295" s="51"/>
      <c r="HE295" s="51"/>
      <c r="HF295" s="51"/>
      <c r="HG295" s="51"/>
      <c r="HH295" s="51"/>
      <c r="HI295" s="51"/>
      <c r="HJ295" s="51"/>
      <c r="HK295" s="51"/>
      <c r="HL295" s="51"/>
    </row>
    <row r="296" spans="1:220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  <c r="HJ296" s="51"/>
      <c r="HK296" s="51"/>
      <c r="HL296" s="51"/>
    </row>
    <row r="297" spans="1:220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  <c r="FU297" s="51"/>
      <c r="FV297" s="51"/>
      <c r="FW297" s="51"/>
      <c r="FX297" s="51"/>
      <c r="FY297" s="51"/>
      <c r="FZ297" s="51"/>
      <c r="GA297" s="51"/>
      <c r="GB297" s="51"/>
      <c r="GC297" s="51"/>
      <c r="GD297" s="51"/>
      <c r="GE297" s="51"/>
      <c r="GF297" s="51"/>
      <c r="GG297" s="51"/>
      <c r="GH297" s="51"/>
      <c r="GI297" s="51"/>
      <c r="GJ297" s="51"/>
      <c r="GK297" s="51"/>
      <c r="GL297" s="51"/>
      <c r="GM297" s="51"/>
      <c r="GN297" s="51"/>
      <c r="GO297" s="51"/>
      <c r="GP297" s="51"/>
      <c r="GQ297" s="51"/>
      <c r="GR297" s="51"/>
      <c r="GS297" s="51"/>
      <c r="GT297" s="51"/>
      <c r="GU297" s="51"/>
      <c r="GV297" s="51"/>
      <c r="GW297" s="51"/>
      <c r="GX297" s="51"/>
      <c r="GY297" s="51"/>
      <c r="GZ297" s="51"/>
      <c r="HA297" s="51"/>
      <c r="HB297" s="51"/>
      <c r="HC297" s="51"/>
      <c r="HD297" s="51"/>
      <c r="HE297" s="51"/>
      <c r="HF297" s="51"/>
      <c r="HG297" s="51"/>
      <c r="HH297" s="51"/>
      <c r="HI297" s="51"/>
      <c r="HJ297" s="51"/>
      <c r="HK297" s="51"/>
      <c r="HL297" s="51"/>
    </row>
    <row r="298" spans="1:220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51"/>
      <c r="FL298" s="51"/>
      <c r="FM298" s="51"/>
      <c r="FN298" s="51"/>
      <c r="FO298" s="51"/>
      <c r="FP298" s="51"/>
      <c r="FQ298" s="51"/>
      <c r="FR298" s="51"/>
      <c r="FS298" s="51"/>
      <c r="FT298" s="51"/>
      <c r="FU298" s="51"/>
      <c r="FV298" s="51"/>
      <c r="FW298" s="51"/>
      <c r="FX298" s="51"/>
      <c r="FY298" s="51"/>
      <c r="FZ298" s="51"/>
      <c r="GA298" s="51"/>
      <c r="GB298" s="51"/>
      <c r="GC298" s="51"/>
      <c r="GD298" s="51"/>
      <c r="GE298" s="51"/>
      <c r="GF298" s="51"/>
      <c r="GG298" s="51"/>
      <c r="GH298" s="51"/>
      <c r="GI298" s="51"/>
      <c r="GJ298" s="51"/>
      <c r="GK298" s="51"/>
      <c r="GL298" s="51"/>
      <c r="GM298" s="51"/>
      <c r="GN298" s="51"/>
      <c r="GO298" s="51"/>
      <c r="GP298" s="51"/>
      <c r="GQ298" s="51"/>
      <c r="GR298" s="51"/>
      <c r="GS298" s="51"/>
      <c r="GT298" s="51"/>
      <c r="GU298" s="51"/>
      <c r="GV298" s="51"/>
      <c r="GW298" s="51"/>
      <c r="GX298" s="51"/>
      <c r="GY298" s="51"/>
      <c r="GZ298" s="51"/>
      <c r="HA298" s="51"/>
      <c r="HB298" s="51"/>
      <c r="HC298" s="51"/>
      <c r="HD298" s="51"/>
      <c r="HE298" s="51"/>
      <c r="HF298" s="51"/>
      <c r="HG298" s="51"/>
      <c r="HH298" s="51"/>
      <c r="HI298" s="51"/>
      <c r="HJ298" s="51"/>
      <c r="HK298" s="51"/>
      <c r="HL298" s="51"/>
    </row>
    <row r="299" spans="1:220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1"/>
      <c r="DY299" s="51"/>
      <c r="DZ299" s="51"/>
      <c r="EA299" s="51"/>
      <c r="EB299" s="51"/>
      <c r="EC299" s="51"/>
      <c r="ED299" s="51"/>
      <c r="EE299" s="51"/>
      <c r="EF299" s="51"/>
      <c r="EG299" s="51"/>
      <c r="EH299" s="51"/>
      <c r="EI299" s="51"/>
      <c r="EJ299" s="51"/>
      <c r="EK299" s="51"/>
      <c r="EL299" s="51"/>
      <c r="EM299" s="51"/>
      <c r="EN299" s="51"/>
      <c r="EO299" s="51"/>
      <c r="EP299" s="51"/>
      <c r="EQ299" s="51"/>
      <c r="ER299" s="51"/>
      <c r="ES299" s="51"/>
      <c r="ET299" s="51"/>
      <c r="EU299" s="51"/>
      <c r="EV299" s="51"/>
      <c r="EW299" s="51"/>
      <c r="EX299" s="51"/>
      <c r="EY299" s="51"/>
      <c r="EZ299" s="51"/>
      <c r="FA299" s="51"/>
      <c r="FB299" s="51"/>
      <c r="FC299" s="51"/>
      <c r="FD299" s="51"/>
      <c r="FE299" s="51"/>
      <c r="FF299" s="51"/>
      <c r="FG299" s="51"/>
      <c r="FH299" s="51"/>
      <c r="FI299" s="51"/>
      <c r="FJ299" s="51"/>
      <c r="FK299" s="51"/>
      <c r="FL299" s="51"/>
      <c r="FM299" s="51"/>
      <c r="FN299" s="51"/>
      <c r="FO299" s="51"/>
      <c r="FP299" s="51"/>
      <c r="FQ299" s="51"/>
      <c r="FR299" s="51"/>
      <c r="FS299" s="51"/>
      <c r="FT299" s="51"/>
      <c r="FU299" s="51"/>
      <c r="FV299" s="51"/>
      <c r="FW299" s="51"/>
      <c r="FX299" s="51"/>
      <c r="FY299" s="51"/>
      <c r="FZ299" s="51"/>
      <c r="GA299" s="51"/>
      <c r="GB299" s="51"/>
      <c r="GC299" s="51"/>
      <c r="GD299" s="51"/>
      <c r="GE299" s="51"/>
      <c r="GF299" s="51"/>
      <c r="GG299" s="51"/>
      <c r="GH299" s="51"/>
      <c r="GI299" s="51"/>
      <c r="GJ299" s="51"/>
      <c r="GK299" s="51"/>
      <c r="GL299" s="51"/>
      <c r="GM299" s="51"/>
      <c r="GN299" s="51"/>
      <c r="GO299" s="51"/>
      <c r="GP299" s="51"/>
      <c r="GQ299" s="51"/>
      <c r="GR299" s="51"/>
      <c r="GS299" s="51"/>
      <c r="GT299" s="51"/>
      <c r="GU299" s="51"/>
      <c r="GV299" s="51"/>
      <c r="GW299" s="51"/>
      <c r="GX299" s="51"/>
      <c r="GY299" s="51"/>
      <c r="GZ299" s="51"/>
      <c r="HA299" s="51"/>
      <c r="HB299" s="51"/>
      <c r="HC299" s="51"/>
      <c r="HD299" s="51"/>
      <c r="HE299" s="51"/>
      <c r="HF299" s="51"/>
      <c r="HG299" s="51"/>
      <c r="HH299" s="51"/>
      <c r="HI299" s="51"/>
      <c r="HJ299" s="51"/>
      <c r="HK299" s="51"/>
      <c r="HL299" s="51"/>
    </row>
    <row r="300" spans="1:220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  <c r="EB300" s="51"/>
      <c r="EC300" s="51"/>
      <c r="ED300" s="51"/>
      <c r="EE300" s="51"/>
      <c r="EF300" s="51"/>
      <c r="EG300" s="51"/>
      <c r="EH300" s="51"/>
      <c r="EI300" s="51"/>
      <c r="EJ300" s="51"/>
      <c r="EK300" s="51"/>
      <c r="EL300" s="51"/>
      <c r="EM300" s="51"/>
      <c r="EN300" s="51"/>
      <c r="EO300" s="51"/>
      <c r="EP300" s="51"/>
      <c r="EQ300" s="51"/>
      <c r="ER300" s="51"/>
      <c r="ES300" s="51"/>
      <c r="ET300" s="51"/>
      <c r="EU300" s="51"/>
      <c r="EV300" s="51"/>
      <c r="EW300" s="51"/>
      <c r="EX300" s="51"/>
      <c r="EY300" s="51"/>
      <c r="EZ300" s="51"/>
      <c r="FA300" s="51"/>
      <c r="FB300" s="51"/>
      <c r="FC300" s="51"/>
      <c r="FD300" s="51"/>
      <c r="FE300" s="51"/>
      <c r="FF300" s="51"/>
      <c r="FG300" s="51"/>
      <c r="FH300" s="51"/>
      <c r="FI300" s="51"/>
      <c r="FJ300" s="51"/>
      <c r="FK300" s="51"/>
      <c r="FL300" s="51"/>
      <c r="FM300" s="51"/>
      <c r="FN300" s="51"/>
      <c r="FO300" s="51"/>
      <c r="FP300" s="51"/>
      <c r="FQ300" s="51"/>
      <c r="FR300" s="51"/>
      <c r="FS300" s="51"/>
      <c r="FT300" s="51"/>
      <c r="FU300" s="51"/>
      <c r="FV300" s="51"/>
      <c r="FW300" s="51"/>
      <c r="FX300" s="51"/>
      <c r="FY300" s="51"/>
      <c r="FZ300" s="51"/>
      <c r="GA300" s="51"/>
      <c r="GB300" s="51"/>
      <c r="GC300" s="51"/>
      <c r="GD300" s="51"/>
      <c r="GE300" s="51"/>
      <c r="GF300" s="51"/>
      <c r="GG300" s="51"/>
      <c r="GH300" s="51"/>
      <c r="GI300" s="51"/>
      <c r="GJ300" s="51"/>
      <c r="GK300" s="51"/>
      <c r="GL300" s="51"/>
      <c r="GM300" s="51"/>
      <c r="GN300" s="51"/>
      <c r="GO300" s="51"/>
      <c r="GP300" s="51"/>
      <c r="GQ300" s="51"/>
      <c r="GR300" s="51"/>
      <c r="GS300" s="51"/>
      <c r="GT300" s="51"/>
      <c r="GU300" s="51"/>
      <c r="GV300" s="51"/>
      <c r="GW300" s="51"/>
      <c r="GX300" s="51"/>
      <c r="GY300" s="51"/>
      <c r="GZ300" s="51"/>
      <c r="HA300" s="51"/>
      <c r="HB300" s="51"/>
      <c r="HC300" s="51"/>
      <c r="HD300" s="51"/>
      <c r="HE300" s="51"/>
      <c r="HF300" s="51"/>
      <c r="HG300" s="51"/>
      <c r="HH300" s="51"/>
      <c r="HI300" s="51"/>
      <c r="HJ300" s="51"/>
      <c r="HK300" s="51"/>
      <c r="HL300" s="51"/>
    </row>
    <row r="301" spans="1:220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  <c r="FU301" s="51"/>
      <c r="FV301" s="51"/>
      <c r="FW301" s="51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/>
      <c r="GH301" s="51"/>
      <c r="GI301" s="51"/>
      <c r="GJ301" s="51"/>
      <c r="GK301" s="51"/>
      <c r="GL301" s="51"/>
      <c r="GM301" s="51"/>
      <c r="GN301" s="51"/>
      <c r="GO301" s="51"/>
      <c r="GP301" s="51"/>
      <c r="GQ301" s="51"/>
      <c r="GR301" s="51"/>
      <c r="GS301" s="51"/>
      <c r="GT301" s="51"/>
      <c r="GU301" s="51"/>
      <c r="GV301" s="51"/>
      <c r="GW301" s="51"/>
      <c r="GX301" s="51"/>
      <c r="GY301" s="51"/>
      <c r="GZ301" s="51"/>
      <c r="HA301" s="51"/>
      <c r="HB301" s="51"/>
      <c r="HC301" s="51"/>
      <c r="HD301" s="51"/>
      <c r="HE301" s="51"/>
      <c r="HF301" s="51"/>
      <c r="HG301" s="51"/>
      <c r="HH301" s="51"/>
      <c r="HI301" s="51"/>
      <c r="HJ301" s="51"/>
      <c r="HK301" s="51"/>
      <c r="HL301" s="51"/>
    </row>
    <row r="302" spans="1:220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  <c r="FU302" s="51"/>
      <c r="FV302" s="51"/>
      <c r="FW302" s="51"/>
      <c r="FX302" s="51"/>
      <c r="FY302" s="51"/>
      <c r="FZ302" s="51"/>
      <c r="GA302" s="51"/>
      <c r="GB302" s="51"/>
      <c r="GC302" s="51"/>
      <c r="GD302" s="51"/>
      <c r="GE302" s="51"/>
      <c r="GF302" s="51"/>
      <c r="GG302" s="51"/>
      <c r="GH302" s="51"/>
      <c r="GI302" s="51"/>
      <c r="GJ302" s="51"/>
      <c r="GK302" s="51"/>
      <c r="GL302" s="51"/>
      <c r="GM302" s="51"/>
      <c r="GN302" s="51"/>
      <c r="GO302" s="51"/>
      <c r="GP302" s="51"/>
      <c r="GQ302" s="51"/>
      <c r="GR302" s="51"/>
      <c r="GS302" s="51"/>
      <c r="GT302" s="51"/>
      <c r="GU302" s="51"/>
      <c r="GV302" s="51"/>
      <c r="GW302" s="51"/>
      <c r="GX302" s="51"/>
      <c r="GY302" s="51"/>
      <c r="GZ302" s="51"/>
      <c r="HA302" s="51"/>
      <c r="HB302" s="51"/>
      <c r="HC302" s="51"/>
      <c r="HD302" s="51"/>
      <c r="HE302" s="51"/>
      <c r="HF302" s="51"/>
      <c r="HG302" s="51"/>
      <c r="HH302" s="51"/>
      <c r="HI302" s="51"/>
      <c r="HJ302" s="51"/>
      <c r="HK302" s="51"/>
      <c r="HL302" s="51"/>
    </row>
    <row r="303" spans="1:220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  <c r="FU303" s="51"/>
      <c r="FV303" s="51"/>
      <c r="FW303" s="51"/>
      <c r="FX303" s="51"/>
      <c r="FY303" s="51"/>
      <c r="FZ303" s="51"/>
      <c r="GA303" s="51"/>
      <c r="GB303" s="51"/>
      <c r="GC303" s="51"/>
      <c r="GD303" s="51"/>
      <c r="GE303" s="51"/>
      <c r="GF303" s="51"/>
      <c r="GG303" s="51"/>
      <c r="GH303" s="51"/>
      <c r="GI303" s="51"/>
      <c r="GJ303" s="51"/>
      <c r="GK303" s="51"/>
      <c r="GL303" s="51"/>
      <c r="GM303" s="51"/>
      <c r="GN303" s="51"/>
      <c r="GO303" s="51"/>
      <c r="GP303" s="51"/>
      <c r="GQ303" s="51"/>
      <c r="GR303" s="51"/>
      <c r="GS303" s="51"/>
      <c r="GT303" s="51"/>
      <c r="GU303" s="51"/>
      <c r="GV303" s="51"/>
      <c r="GW303" s="51"/>
      <c r="GX303" s="51"/>
      <c r="GY303" s="51"/>
      <c r="GZ303" s="51"/>
      <c r="HA303" s="51"/>
      <c r="HB303" s="51"/>
      <c r="HC303" s="51"/>
      <c r="HD303" s="51"/>
      <c r="HE303" s="51"/>
      <c r="HF303" s="51"/>
      <c r="HG303" s="51"/>
      <c r="HH303" s="51"/>
      <c r="HI303" s="51"/>
      <c r="HJ303" s="51"/>
      <c r="HK303" s="51"/>
      <c r="HL303" s="51"/>
    </row>
    <row r="304" spans="1:220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  <c r="FU304" s="51"/>
      <c r="FV304" s="51"/>
      <c r="FW304" s="51"/>
      <c r="FX304" s="51"/>
      <c r="FY304" s="51"/>
      <c r="FZ304" s="51"/>
      <c r="GA304" s="51"/>
      <c r="GB304" s="51"/>
      <c r="GC304" s="51"/>
      <c r="GD304" s="51"/>
      <c r="GE304" s="51"/>
      <c r="GF304" s="51"/>
      <c r="GG304" s="51"/>
      <c r="GH304" s="51"/>
      <c r="GI304" s="51"/>
      <c r="GJ304" s="51"/>
      <c r="GK304" s="51"/>
      <c r="GL304" s="51"/>
      <c r="GM304" s="51"/>
      <c r="GN304" s="51"/>
      <c r="GO304" s="51"/>
      <c r="GP304" s="51"/>
      <c r="GQ304" s="51"/>
      <c r="GR304" s="51"/>
      <c r="GS304" s="51"/>
      <c r="GT304" s="51"/>
      <c r="GU304" s="51"/>
      <c r="GV304" s="51"/>
      <c r="GW304" s="51"/>
      <c r="GX304" s="51"/>
      <c r="GY304" s="51"/>
      <c r="GZ304" s="51"/>
      <c r="HA304" s="51"/>
      <c r="HB304" s="51"/>
      <c r="HC304" s="51"/>
      <c r="HD304" s="51"/>
      <c r="HE304" s="51"/>
      <c r="HF304" s="51"/>
      <c r="HG304" s="51"/>
      <c r="HH304" s="51"/>
      <c r="HI304" s="51"/>
      <c r="HJ304" s="51"/>
      <c r="HK304" s="51"/>
      <c r="HL304" s="51"/>
    </row>
    <row r="305" spans="1:220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  <c r="FU305" s="51"/>
      <c r="FV305" s="51"/>
      <c r="FW305" s="51"/>
      <c r="FX305" s="51"/>
      <c r="FY305" s="51"/>
      <c r="FZ305" s="51"/>
      <c r="GA305" s="51"/>
      <c r="GB305" s="51"/>
      <c r="GC305" s="51"/>
      <c r="GD305" s="51"/>
      <c r="GE305" s="51"/>
      <c r="GF305" s="51"/>
      <c r="GG305" s="51"/>
      <c r="GH305" s="51"/>
      <c r="GI305" s="51"/>
      <c r="GJ305" s="51"/>
      <c r="GK305" s="51"/>
      <c r="GL305" s="51"/>
      <c r="GM305" s="51"/>
      <c r="GN305" s="51"/>
      <c r="GO305" s="51"/>
      <c r="GP305" s="51"/>
      <c r="GQ305" s="51"/>
      <c r="GR305" s="51"/>
      <c r="GS305" s="51"/>
      <c r="GT305" s="51"/>
      <c r="GU305" s="51"/>
      <c r="GV305" s="51"/>
      <c r="GW305" s="51"/>
      <c r="GX305" s="51"/>
      <c r="GY305" s="51"/>
      <c r="GZ305" s="51"/>
      <c r="HA305" s="51"/>
      <c r="HB305" s="51"/>
      <c r="HC305" s="51"/>
      <c r="HD305" s="51"/>
      <c r="HE305" s="51"/>
      <c r="HF305" s="51"/>
      <c r="HG305" s="51"/>
      <c r="HH305" s="51"/>
      <c r="HI305" s="51"/>
      <c r="HJ305" s="51"/>
      <c r="HK305" s="51"/>
      <c r="HL305" s="51"/>
    </row>
    <row r="306" spans="1:220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  <c r="FU306" s="51"/>
      <c r="FV306" s="51"/>
      <c r="FW306" s="51"/>
      <c r="FX306" s="51"/>
      <c r="FY306" s="51"/>
      <c r="FZ306" s="51"/>
      <c r="GA306" s="51"/>
      <c r="GB306" s="51"/>
      <c r="GC306" s="51"/>
      <c r="GD306" s="51"/>
      <c r="GE306" s="51"/>
      <c r="GF306" s="51"/>
      <c r="GG306" s="51"/>
      <c r="GH306" s="51"/>
      <c r="GI306" s="51"/>
      <c r="GJ306" s="51"/>
      <c r="GK306" s="51"/>
      <c r="GL306" s="51"/>
      <c r="GM306" s="51"/>
      <c r="GN306" s="51"/>
      <c r="GO306" s="51"/>
      <c r="GP306" s="51"/>
      <c r="GQ306" s="51"/>
      <c r="GR306" s="51"/>
      <c r="GS306" s="51"/>
      <c r="GT306" s="51"/>
      <c r="GU306" s="51"/>
      <c r="GV306" s="51"/>
      <c r="GW306" s="51"/>
      <c r="GX306" s="51"/>
      <c r="GY306" s="51"/>
      <c r="GZ306" s="51"/>
      <c r="HA306" s="51"/>
      <c r="HB306" s="51"/>
      <c r="HC306" s="51"/>
      <c r="HD306" s="51"/>
      <c r="HE306" s="51"/>
      <c r="HF306" s="51"/>
      <c r="HG306" s="51"/>
      <c r="HH306" s="51"/>
      <c r="HI306" s="51"/>
      <c r="HJ306" s="51"/>
      <c r="HK306" s="51"/>
      <c r="HL306" s="51"/>
    </row>
    <row r="307" spans="1:220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  <c r="FU307" s="51"/>
      <c r="FV307" s="51"/>
      <c r="FW307" s="51"/>
      <c r="FX307" s="51"/>
      <c r="FY307" s="51"/>
      <c r="FZ307" s="51"/>
      <c r="GA307" s="51"/>
      <c r="GB307" s="51"/>
      <c r="GC307" s="51"/>
      <c r="GD307" s="51"/>
      <c r="GE307" s="51"/>
      <c r="GF307" s="51"/>
      <c r="GG307" s="51"/>
      <c r="GH307" s="51"/>
      <c r="GI307" s="51"/>
      <c r="GJ307" s="51"/>
      <c r="GK307" s="51"/>
      <c r="GL307" s="51"/>
      <c r="GM307" s="51"/>
      <c r="GN307" s="51"/>
      <c r="GO307" s="51"/>
      <c r="GP307" s="51"/>
      <c r="GQ307" s="51"/>
      <c r="GR307" s="51"/>
      <c r="GS307" s="51"/>
      <c r="GT307" s="51"/>
      <c r="GU307" s="51"/>
      <c r="GV307" s="51"/>
      <c r="GW307" s="51"/>
      <c r="GX307" s="51"/>
      <c r="GY307" s="51"/>
      <c r="GZ307" s="51"/>
      <c r="HA307" s="51"/>
      <c r="HB307" s="51"/>
      <c r="HC307" s="51"/>
      <c r="HD307" s="51"/>
      <c r="HE307" s="51"/>
      <c r="HF307" s="51"/>
      <c r="HG307" s="51"/>
      <c r="HH307" s="51"/>
      <c r="HI307" s="51"/>
      <c r="HJ307" s="51"/>
      <c r="HK307" s="51"/>
      <c r="HL307" s="51"/>
    </row>
    <row r="308" spans="1:220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1"/>
      <c r="DY308" s="51"/>
      <c r="DZ308" s="51"/>
      <c r="EA308" s="51"/>
      <c r="EB308" s="51"/>
      <c r="EC308" s="51"/>
      <c r="ED308" s="51"/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/>
      <c r="EQ308" s="51"/>
      <c r="ER308" s="51"/>
      <c r="ES308" s="51"/>
      <c r="ET308" s="51"/>
      <c r="EU308" s="51"/>
      <c r="EV308" s="51"/>
      <c r="EW308" s="51"/>
      <c r="EX308" s="51"/>
      <c r="EY308" s="51"/>
      <c r="EZ308" s="51"/>
      <c r="FA308" s="51"/>
      <c r="FB308" s="51"/>
      <c r="FC308" s="51"/>
      <c r="FD308" s="51"/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  <c r="FU308" s="51"/>
      <c r="FV308" s="51"/>
      <c r="FW308" s="51"/>
      <c r="FX308" s="51"/>
      <c r="FY308" s="51"/>
      <c r="FZ308" s="51"/>
      <c r="GA308" s="51"/>
      <c r="GB308" s="51"/>
      <c r="GC308" s="51"/>
      <c r="GD308" s="51"/>
      <c r="GE308" s="51"/>
      <c r="GF308" s="51"/>
      <c r="GG308" s="51"/>
      <c r="GH308" s="51"/>
      <c r="GI308" s="51"/>
      <c r="GJ308" s="51"/>
      <c r="GK308" s="51"/>
      <c r="GL308" s="51"/>
      <c r="GM308" s="51"/>
      <c r="GN308" s="51"/>
      <c r="GO308" s="51"/>
      <c r="GP308" s="51"/>
      <c r="GQ308" s="51"/>
      <c r="GR308" s="51"/>
      <c r="GS308" s="51"/>
      <c r="GT308" s="51"/>
      <c r="GU308" s="51"/>
      <c r="GV308" s="51"/>
      <c r="GW308" s="51"/>
      <c r="GX308" s="51"/>
      <c r="GY308" s="51"/>
      <c r="GZ308" s="51"/>
      <c r="HA308" s="51"/>
      <c r="HB308" s="51"/>
      <c r="HC308" s="51"/>
      <c r="HD308" s="51"/>
      <c r="HE308" s="51"/>
      <c r="HF308" s="51"/>
      <c r="HG308" s="51"/>
      <c r="HH308" s="51"/>
      <c r="HI308" s="51"/>
      <c r="HJ308" s="51"/>
      <c r="HK308" s="51"/>
      <c r="HL308" s="51"/>
    </row>
    <row r="309" spans="1:220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  <c r="FU309" s="51"/>
      <c r="FV309" s="51"/>
      <c r="FW309" s="51"/>
      <c r="FX309" s="51"/>
      <c r="FY309" s="51"/>
      <c r="FZ309" s="51"/>
      <c r="GA309" s="51"/>
      <c r="GB309" s="51"/>
      <c r="GC309" s="51"/>
      <c r="GD309" s="51"/>
      <c r="GE309" s="51"/>
      <c r="GF309" s="51"/>
      <c r="GG309" s="51"/>
      <c r="GH309" s="51"/>
      <c r="GI309" s="51"/>
      <c r="GJ309" s="51"/>
      <c r="GK309" s="51"/>
      <c r="GL309" s="51"/>
      <c r="GM309" s="51"/>
      <c r="GN309" s="51"/>
      <c r="GO309" s="51"/>
      <c r="GP309" s="51"/>
      <c r="GQ309" s="51"/>
      <c r="GR309" s="51"/>
      <c r="GS309" s="51"/>
      <c r="GT309" s="51"/>
      <c r="GU309" s="51"/>
      <c r="GV309" s="51"/>
      <c r="GW309" s="51"/>
      <c r="GX309" s="51"/>
      <c r="GY309" s="51"/>
      <c r="GZ309" s="51"/>
      <c r="HA309" s="51"/>
      <c r="HB309" s="51"/>
      <c r="HC309" s="51"/>
      <c r="HD309" s="51"/>
      <c r="HE309" s="51"/>
      <c r="HF309" s="51"/>
      <c r="HG309" s="51"/>
      <c r="HH309" s="51"/>
      <c r="HI309" s="51"/>
      <c r="HJ309" s="51"/>
      <c r="HK309" s="51"/>
      <c r="HL309" s="51"/>
    </row>
    <row r="310" spans="1:220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/>
      <c r="EY310" s="51"/>
      <c r="EZ310" s="51"/>
      <c r="FA310" s="51"/>
      <c r="FB310" s="51"/>
      <c r="FC310" s="51"/>
      <c r="FD310" s="51"/>
      <c r="FE310" s="51"/>
      <c r="FF310" s="51"/>
      <c r="FG310" s="51"/>
      <c r="FH310" s="51"/>
      <c r="FI310" s="51"/>
      <c r="FJ310" s="51"/>
      <c r="FK310" s="51"/>
      <c r="FL310" s="51"/>
      <c r="FM310" s="51"/>
      <c r="FN310" s="51"/>
      <c r="FO310" s="51"/>
      <c r="FP310" s="51"/>
      <c r="FQ310" s="51"/>
      <c r="FR310" s="51"/>
      <c r="FS310" s="51"/>
      <c r="FT310" s="51"/>
      <c r="FU310" s="51"/>
      <c r="FV310" s="51"/>
      <c r="FW310" s="51"/>
      <c r="FX310" s="51"/>
      <c r="FY310" s="51"/>
      <c r="FZ310" s="51"/>
      <c r="GA310" s="51"/>
      <c r="GB310" s="51"/>
      <c r="GC310" s="51"/>
      <c r="GD310" s="51"/>
      <c r="GE310" s="51"/>
      <c r="GF310" s="51"/>
      <c r="GG310" s="51"/>
      <c r="GH310" s="51"/>
      <c r="GI310" s="51"/>
      <c r="GJ310" s="51"/>
      <c r="GK310" s="51"/>
      <c r="GL310" s="51"/>
      <c r="GM310" s="51"/>
      <c r="GN310" s="51"/>
      <c r="GO310" s="51"/>
      <c r="GP310" s="51"/>
      <c r="GQ310" s="51"/>
      <c r="GR310" s="51"/>
      <c r="GS310" s="51"/>
      <c r="GT310" s="51"/>
      <c r="GU310" s="51"/>
      <c r="GV310" s="51"/>
      <c r="GW310" s="51"/>
      <c r="GX310" s="51"/>
      <c r="GY310" s="51"/>
      <c r="GZ310" s="51"/>
      <c r="HA310" s="51"/>
      <c r="HB310" s="51"/>
      <c r="HC310" s="51"/>
      <c r="HD310" s="51"/>
      <c r="HE310" s="51"/>
      <c r="HF310" s="51"/>
      <c r="HG310" s="51"/>
      <c r="HH310" s="51"/>
      <c r="HI310" s="51"/>
      <c r="HJ310" s="51"/>
      <c r="HK310" s="51"/>
      <c r="HL310" s="51"/>
    </row>
    <row r="311" spans="1:220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/>
      <c r="EV311" s="51"/>
      <c r="EW311" s="51"/>
      <c r="EX311" s="51"/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/>
      <c r="FL311" s="51"/>
      <c r="FM311" s="51"/>
      <c r="FN311" s="51"/>
      <c r="FO311" s="51"/>
      <c r="FP311" s="51"/>
      <c r="FQ311" s="51"/>
      <c r="FR311" s="51"/>
      <c r="FS311" s="51"/>
      <c r="FT311" s="51"/>
      <c r="FU311" s="51"/>
      <c r="FV311" s="51"/>
      <c r="FW311" s="51"/>
      <c r="FX311" s="51"/>
      <c r="FY311" s="51"/>
      <c r="FZ311" s="51"/>
      <c r="GA311" s="51"/>
      <c r="GB311" s="51"/>
      <c r="GC311" s="51"/>
      <c r="GD311" s="51"/>
      <c r="GE311" s="51"/>
      <c r="GF311" s="51"/>
      <c r="GG311" s="51"/>
      <c r="GH311" s="51"/>
      <c r="GI311" s="51"/>
      <c r="GJ311" s="51"/>
      <c r="GK311" s="51"/>
      <c r="GL311" s="51"/>
      <c r="GM311" s="51"/>
      <c r="GN311" s="51"/>
      <c r="GO311" s="51"/>
      <c r="GP311" s="51"/>
      <c r="GQ311" s="51"/>
      <c r="GR311" s="51"/>
      <c r="GS311" s="51"/>
      <c r="GT311" s="51"/>
      <c r="GU311" s="51"/>
      <c r="GV311" s="51"/>
      <c r="GW311" s="51"/>
      <c r="GX311" s="51"/>
      <c r="GY311" s="51"/>
      <c r="GZ311" s="51"/>
      <c r="HA311" s="51"/>
      <c r="HB311" s="51"/>
      <c r="HC311" s="51"/>
      <c r="HD311" s="51"/>
      <c r="HE311" s="51"/>
      <c r="HF311" s="51"/>
      <c r="HG311" s="51"/>
      <c r="HH311" s="51"/>
      <c r="HI311" s="51"/>
      <c r="HJ311" s="51"/>
      <c r="HK311" s="51"/>
      <c r="HL311" s="51"/>
    </row>
    <row r="312" spans="1:220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/>
      <c r="ED312" s="51"/>
      <c r="EE312" s="51"/>
      <c r="EF312" s="51"/>
      <c r="EG312" s="51"/>
      <c r="EH312" s="51"/>
      <c r="EI312" s="51"/>
      <c r="EJ312" s="51"/>
      <c r="EK312" s="51"/>
      <c r="EL312" s="51"/>
      <c r="EM312" s="51"/>
      <c r="EN312" s="51"/>
      <c r="EO312" s="51"/>
      <c r="EP312" s="51"/>
      <c r="EQ312" s="51"/>
      <c r="ER312" s="51"/>
      <c r="ES312" s="51"/>
      <c r="ET312" s="51"/>
      <c r="EU312" s="51"/>
      <c r="EV312" s="51"/>
      <c r="EW312" s="51"/>
      <c r="EX312" s="51"/>
      <c r="EY312" s="51"/>
      <c r="EZ312" s="51"/>
      <c r="FA312" s="51"/>
      <c r="FB312" s="51"/>
      <c r="FC312" s="51"/>
      <c r="FD312" s="51"/>
      <c r="FE312" s="51"/>
      <c r="FF312" s="51"/>
      <c r="FG312" s="51"/>
      <c r="FH312" s="51"/>
      <c r="FI312" s="51"/>
      <c r="FJ312" s="51"/>
      <c r="FK312" s="51"/>
      <c r="FL312" s="51"/>
      <c r="FM312" s="51"/>
      <c r="FN312" s="51"/>
      <c r="FO312" s="51"/>
      <c r="FP312" s="51"/>
      <c r="FQ312" s="51"/>
      <c r="FR312" s="51"/>
      <c r="FS312" s="51"/>
      <c r="FT312" s="51"/>
      <c r="FU312" s="51"/>
      <c r="FV312" s="51"/>
      <c r="FW312" s="51"/>
      <c r="FX312" s="51"/>
      <c r="FY312" s="51"/>
      <c r="FZ312" s="51"/>
      <c r="GA312" s="51"/>
      <c r="GB312" s="51"/>
      <c r="GC312" s="51"/>
      <c r="GD312" s="51"/>
      <c r="GE312" s="51"/>
      <c r="GF312" s="51"/>
      <c r="GG312" s="51"/>
      <c r="GH312" s="51"/>
      <c r="GI312" s="51"/>
      <c r="GJ312" s="51"/>
      <c r="GK312" s="51"/>
      <c r="GL312" s="51"/>
      <c r="GM312" s="51"/>
      <c r="GN312" s="51"/>
      <c r="GO312" s="51"/>
      <c r="GP312" s="51"/>
      <c r="GQ312" s="51"/>
      <c r="GR312" s="51"/>
      <c r="GS312" s="51"/>
      <c r="GT312" s="51"/>
      <c r="GU312" s="51"/>
      <c r="GV312" s="51"/>
      <c r="GW312" s="51"/>
      <c r="GX312" s="51"/>
      <c r="GY312" s="51"/>
      <c r="GZ312" s="51"/>
      <c r="HA312" s="51"/>
      <c r="HB312" s="51"/>
      <c r="HC312" s="51"/>
      <c r="HD312" s="51"/>
      <c r="HE312" s="51"/>
      <c r="HF312" s="51"/>
      <c r="HG312" s="51"/>
      <c r="HH312" s="51"/>
      <c r="HI312" s="51"/>
      <c r="HJ312" s="51"/>
      <c r="HK312" s="51"/>
      <c r="HL312" s="51"/>
    </row>
    <row r="313" spans="1:220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1"/>
      <c r="DY313" s="51"/>
      <c r="DZ313" s="51"/>
      <c r="EA313" s="51"/>
      <c r="EB313" s="51"/>
      <c r="EC313" s="51"/>
      <c r="ED313" s="51"/>
      <c r="EE313" s="51"/>
      <c r="EF313" s="51"/>
      <c r="EG313" s="51"/>
      <c r="EH313" s="51"/>
      <c r="EI313" s="51"/>
      <c r="EJ313" s="51"/>
      <c r="EK313" s="51"/>
      <c r="EL313" s="51"/>
      <c r="EM313" s="51"/>
      <c r="EN313" s="51"/>
      <c r="EO313" s="51"/>
      <c r="EP313" s="51"/>
      <c r="EQ313" s="51"/>
      <c r="ER313" s="51"/>
      <c r="ES313" s="51"/>
      <c r="ET313" s="51"/>
      <c r="EU313" s="51"/>
      <c r="EV313" s="51"/>
      <c r="EW313" s="51"/>
      <c r="EX313" s="51"/>
      <c r="EY313" s="51"/>
      <c r="EZ313" s="51"/>
      <c r="FA313" s="51"/>
      <c r="FB313" s="51"/>
      <c r="FC313" s="51"/>
      <c r="FD313" s="51"/>
      <c r="FE313" s="51"/>
      <c r="FF313" s="51"/>
      <c r="FG313" s="51"/>
      <c r="FH313" s="51"/>
      <c r="FI313" s="51"/>
      <c r="FJ313" s="51"/>
      <c r="FK313" s="51"/>
      <c r="FL313" s="51"/>
      <c r="FM313" s="51"/>
      <c r="FN313" s="51"/>
      <c r="FO313" s="51"/>
      <c r="FP313" s="51"/>
      <c r="FQ313" s="51"/>
      <c r="FR313" s="51"/>
      <c r="FS313" s="51"/>
      <c r="FT313" s="51"/>
      <c r="FU313" s="51"/>
      <c r="FV313" s="51"/>
      <c r="FW313" s="51"/>
      <c r="FX313" s="51"/>
      <c r="FY313" s="51"/>
      <c r="FZ313" s="51"/>
      <c r="GA313" s="51"/>
      <c r="GB313" s="51"/>
      <c r="GC313" s="51"/>
      <c r="GD313" s="51"/>
      <c r="GE313" s="51"/>
      <c r="GF313" s="51"/>
      <c r="GG313" s="51"/>
      <c r="GH313" s="51"/>
      <c r="GI313" s="51"/>
      <c r="GJ313" s="51"/>
      <c r="GK313" s="51"/>
      <c r="GL313" s="51"/>
      <c r="GM313" s="51"/>
      <c r="GN313" s="51"/>
      <c r="GO313" s="51"/>
      <c r="GP313" s="51"/>
      <c r="GQ313" s="51"/>
      <c r="GR313" s="51"/>
      <c r="GS313" s="51"/>
      <c r="GT313" s="51"/>
      <c r="GU313" s="51"/>
      <c r="GV313" s="51"/>
      <c r="GW313" s="51"/>
      <c r="GX313" s="51"/>
      <c r="GY313" s="51"/>
      <c r="GZ313" s="51"/>
      <c r="HA313" s="51"/>
      <c r="HB313" s="51"/>
      <c r="HC313" s="51"/>
      <c r="HD313" s="51"/>
      <c r="HE313" s="51"/>
      <c r="HF313" s="51"/>
      <c r="HG313" s="51"/>
      <c r="HH313" s="51"/>
      <c r="HI313" s="51"/>
      <c r="HJ313" s="51"/>
      <c r="HK313" s="51"/>
      <c r="HL313" s="51"/>
    </row>
    <row r="314" spans="1:220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1"/>
      <c r="DY314" s="51"/>
      <c r="DZ314" s="51"/>
      <c r="EA314" s="51"/>
      <c r="EB314" s="51"/>
      <c r="EC314" s="51"/>
      <c r="ED314" s="51"/>
      <c r="EE314" s="51"/>
      <c r="EF314" s="51"/>
      <c r="EG314" s="51"/>
      <c r="EH314" s="51"/>
      <c r="EI314" s="51"/>
      <c r="EJ314" s="51"/>
      <c r="EK314" s="51"/>
      <c r="EL314" s="51"/>
      <c r="EM314" s="51"/>
      <c r="EN314" s="51"/>
      <c r="EO314" s="51"/>
      <c r="EP314" s="51"/>
      <c r="EQ314" s="51"/>
      <c r="ER314" s="51"/>
      <c r="ES314" s="51"/>
      <c r="ET314" s="51"/>
      <c r="EU314" s="51"/>
      <c r="EV314" s="51"/>
      <c r="EW314" s="51"/>
      <c r="EX314" s="51"/>
      <c r="EY314" s="51"/>
      <c r="EZ314" s="51"/>
      <c r="FA314" s="51"/>
      <c r="FB314" s="51"/>
      <c r="FC314" s="51"/>
      <c r="FD314" s="51"/>
      <c r="FE314" s="51"/>
      <c r="FF314" s="51"/>
      <c r="FG314" s="51"/>
      <c r="FH314" s="51"/>
      <c r="FI314" s="51"/>
      <c r="FJ314" s="51"/>
      <c r="FK314" s="51"/>
      <c r="FL314" s="51"/>
      <c r="FM314" s="51"/>
      <c r="FN314" s="51"/>
      <c r="FO314" s="51"/>
      <c r="FP314" s="51"/>
      <c r="FQ314" s="51"/>
      <c r="FR314" s="51"/>
      <c r="FS314" s="51"/>
      <c r="FT314" s="51"/>
      <c r="FU314" s="51"/>
      <c r="FV314" s="51"/>
      <c r="FW314" s="51"/>
      <c r="FX314" s="51"/>
      <c r="FY314" s="51"/>
      <c r="FZ314" s="51"/>
      <c r="GA314" s="51"/>
      <c r="GB314" s="51"/>
      <c r="GC314" s="51"/>
      <c r="GD314" s="51"/>
      <c r="GE314" s="51"/>
      <c r="GF314" s="51"/>
      <c r="GG314" s="51"/>
      <c r="GH314" s="51"/>
      <c r="GI314" s="51"/>
      <c r="GJ314" s="51"/>
      <c r="GK314" s="51"/>
      <c r="GL314" s="51"/>
      <c r="GM314" s="51"/>
      <c r="GN314" s="51"/>
      <c r="GO314" s="51"/>
      <c r="GP314" s="51"/>
      <c r="GQ314" s="51"/>
      <c r="GR314" s="51"/>
      <c r="GS314" s="51"/>
      <c r="GT314" s="51"/>
      <c r="GU314" s="51"/>
      <c r="GV314" s="51"/>
      <c r="GW314" s="51"/>
      <c r="GX314" s="51"/>
      <c r="GY314" s="51"/>
      <c r="GZ314" s="51"/>
      <c r="HA314" s="51"/>
      <c r="HB314" s="51"/>
      <c r="HC314" s="51"/>
      <c r="HD314" s="51"/>
      <c r="HE314" s="51"/>
      <c r="HF314" s="51"/>
      <c r="HG314" s="51"/>
      <c r="HH314" s="51"/>
      <c r="HI314" s="51"/>
      <c r="HJ314" s="51"/>
      <c r="HK314" s="51"/>
      <c r="HL314" s="51"/>
    </row>
    <row r="315" spans="1:220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1"/>
      <c r="DY315" s="51"/>
      <c r="DZ315" s="51"/>
      <c r="EA315" s="51"/>
      <c r="EB315" s="51"/>
      <c r="EC315" s="51"/>
      <c r="ED315" s="51"/>
      <c r="EE315" s="51"/>
      <c r="EF315" s="51"/>
      <c r="EG315" s="51"/>
      <c r="EH315" s="51"/>
      <c r="EI315" s="51"/>
      <c r="EJ315" s="51"/>
      <c r="EK315" s="51"/>
      <c r="EL315" s="51"/>
      <c r="EM315" s="51"/>
      <c r="EN315" s="51"/>
      <c r="EO315" s="51"/>
      <c r="EP315" s="51"/>
      <c r="EQ315" s="51"/>
      <c r="ER315" s="51"/>
      <c r="ES315" s="51"/>
      <c r="ET315" s="51"/>
      <c r="EU315" s="51"/>
      <c r="EV315" s="51"/>
      <c r="EW315" s="51"/>
      <c r="EX315" s="51"/>
      <c r="EY315" s="51"/>
      <c r="EZ315" s="51"/>
      <c r="FA315" s="51"/>
      <c r="FB315" s="51"/>
      <c r="FC315" s="51"/>
      <c r="FD315" s="51"/>
      <c r="FE315" s="51"/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  <c r="FU315" s="51"/>
      <c r="FV315" s="51"/>
      <c r="FW315" s="51"/>
      <c r="FX315" s="51"/>
      <c r="FY315" s="51"/>
      <c r="FZ315" s="51"/>
      <c r="GA315" s="51"/>
      <c r="GB315" s="51"/>
      <c r="GC315" s="51"/>
      <c r="GD315" s="51"/>
      <c r="GE315" s="51"/>
      <c r="GF315" s="51"/>
      <c r="GG315" s="51"/>
      <c r="GH315" s="51"/>
      <c r="GI315" s="51"/>
      <c r="GJ315" s="51"/>
      <c r="GK315" s="51"/>
      <c r="GL315" s="51"/>
      <c r="GM315" s="51"/>
      <c r="GN315" s="51"/>
      <c r="GO315" s="51"/>
      <c r="GP315" s="51"/>
      <c r="GQ315" s="51"/>
      <c r="GR315" s="51"/>
      <c r="GS315" s="51"/>
      <c r="GT315" s="51"/>
      <c r="GU315" s="51"/>
      <c r="GV315" s="51"/>
      <c r="GW315" s="51"/>
      <c r="GX315" s="51"/>
      <c r="GY315" s="51"/>
      <c r="GZ315" s="51"/>
      <c r="HA315" s="51"/>
      <c r="HB315" s="51"/>
      <c r="HC315" s="51"/>
      <c r="HD315" s="51"/>
      <c r="HE315" s="51"/>
      <c r="HF315" s="51"/>
      <c r="HG315" s="51"/>
      <c r="HH315" s="51"/>
      <c r="HI315" s="51"/>
      <c r="HJ315" s="51"/>
      <c r="HK315" s="51"/>
      <c r="HL315" s="51"/>
    </row>
    <row r="316" spans="1:220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  <c r="FU316" s="51"/>
      <c r="FV316" s="51"/>
      <c r="FW316" s="51"/>
      <c r="FX316" s="51"/>
      <c r="FY316" s="51"/>
      <c r="FZ316" s="51"/>
      <c r="GA316" s="51"/>
      <c r="GB316" s="51"/>
      <c r="GC316" s="51"/>
      <c r="GD316" s="51"/>
      <c r="GE316" s="51"/>
      <c r="GF316" s="51"/>
      <c r="GG316" s="51"/>
      <c r="GH316" s="51"/>
      <c r="GI316" s="51"/>
      <c r="GJ316" s="51"/>
      <c r="GK316" s="51"/>
      <c r="GL316" s="51"/>
      <c r="GM316" s="51"/>
      <c r="GN316" s="51"/>
      <c r="GO316" s="51"/>
      <c r="GP316" s="51"/>
      <c r="GQ316" s="51"/>
      <c r="GR316" s="51"/>
      <c r="GS316" s="51"/>
      <c r="GT316" s="51"/>
      <c r="GU316" s="51"/>
      <c r="GV316" s="51"/>
      <c r="GW316" s="51"/>
      <c r="GX316" s="51"/>
      <c r="GY316" s="51"/>
      <c r="GZ316" s="51"/>
      <c r="HA316" s="51"/>
      <c r="HB316" s="51"/>
      <c r="HC316" s="51"/>
      <c r="HD316" s="51"/>
      <c r="HE316" s="51"/>
      <c r="HF316" s="51"/>
      <c r="HG316" s="51"/>
      <c r="HH316" s="51"/>
      <c r="HI316" s="51"/>
      <c r="HJ316" s="51"/>
      <c r="HK316" s="51"/>
      <c r="HL316" s="51"/>
    </row>
    <row r="317" spans="1:220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  <c r="FU317" s="51"/>
      <c r="FV317" s="51"/>
      <c r="FW317" s="51"/>
      <c r="FX317" s="51"/>
      <c r="FY317" s="51"/>
      <c r="FZ317" s="51"/>
      <c r="GA317" s="51"/>
      <c r="GB317" s="51"/>
      <c r="GC317" s="51"/>
      <c r="GD317" s="51"/>
      <c r="GE317" s="51"/>
      <c r="GF317" s="51"/>
      <c r="GG317" s="51"/>
      <c r="GH317" s="51"/>
      <c r="GI317" s="51"/>
      <c r="GJ317" s="51"/>
      <c r="GK317" s="51"/>
      <c r="GL317" s="51"/>
      <c r="GM317" s="51"/>
      <c r="GN317" s="51"/>
      <c r="GO317" s="51"/>
      <c r="GP317" s="51"/>
      <c r="GQ317" s="51"/>
      <c r="GR317" s="51"/>
      <c r="GS317" s="51"/>
      <c r="GT317" s="51"/>
      <c r="GU317" s="51"/>
      <c r="GV317" s="51"/>
      <c r="GW317" s="51"/>
      <c r="GX317" s="51"/>
      <c r="GY317" s="51"/>
      <c r="GZ317" s="51"/>
      <c r="HA317" s="51"/>
      <c r="HB317" s="51"/>
      <c r="HC317" s="51"/>
      <c r="HD317" s="51"/>
      <c r="HE317" s="51"/>
      <c r="HF317" s="51"/>
      <c r="HG317" s="51"/>
      <c r="HH317" s="51"/>
      <c r="HI317" s="51"/>
      <c r="HJ317" s="51"/>
      <c r="HK317" s="51"/>
      <c r="HL317" s="51"/>
    </row>
    <row r="318" spans="1:220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/>
      <c r="EG318" s="51"/>
      <c r="EH318" s="51"/>
      <c r="EI318" s="51"/>
      <c r="EJ318" s="51"/>
      <c r="EK318" s="51"/>
      <c r="EL318" s="51"/>
      <c r="EM318" s="51"/>
      <c r="EN318" s="51"/>
      <c r="EO318" s="51"/>
      <c r="EP318" s="51"/>
      <c r="EQ318" s="51"/>
      <c r="ER318" s="51"/>
      <c r="ES318" s="51"/>
      <c r="ET318" s="51"/>
      <c r="EU318" s="51"/>
      <c r="EV318" s="51"/>
      <c r="EW318" s="51"/>
      <c r="EX318" s="51"/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  <c r="FU318" s="51"/>
      <c r="FV318" s="51"/>
      <c r="FW318" s="51"/>
      <c r="FX318" s="51"/>
      <c r="FY318" s="51"/>
      <c r="FZ318" s="51"/>
      <c r="GA318" s="51"/>
      <c r="GB318" s="51"/>
      <c r="GC318" s="51"/>
      <c r="GD318" s="51"/>
      <c r="GE318" s="51"/>
      <c r="GF318" s="51"/>
      <c r="GG318" s="51"/>
      <c r="GH318" s="51"/>
      <c r="GI318" s="51"/>
      <c r="GJ318" s="51"/>
      <c r="GK318" s="51"/>
      <c r="GL318" s="51"/>
      <c r="GM318" s="51"/>
      <c r="GN318" s="51"/>
      <c r="GO318" s="51"/>
      <c r="GP318" s="51"/>
      <c r="GQ318" s="51"/>
      <c r="GR318" s="51"/>
      <c r="GS318" s="51"/>
      <c r="GT318" s="51"/>
      <c r="GU318" s="51"/>
      <c r="GV318" s="51"/>
      <c r="GW318" s="51"/>
      <c r="GX318" s="51"/>
      <c r="GY318" s="51"/>
      <c r="GZ318" s="51"/>
      <c r="HA318" s="51"/>
      <c r="HB318" s="51"/>
      <c r="HC318" s="51"/>
      <c r="HD318" s="51"/>
      <c r="HE318" s="51"/>
      <c r="HF318" s="51"/>
      <c r="HG318" s="51"/>
      <c r="HH318" s="51"/>
      <c r="HI318" s="51"/>
      <c r="HJ318" s="51"/>
      <c r="HK318" s="51"/>
      <c r="HL318" s="51"/>
    </row>
    <row r="319" spans="1:220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/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/>
      <c r="FO319" s="51"/>
      <c r="FP319" s="51"/>
      <c r="FQ319" s="51"/>
      <c r="FR319" s="51"/>
      <c r="FS319" s="51"/>
      <c r="FT319" s="51"/>
      <c r="FU319" s="51"/>
      <c r="FV319" s="51"/>
      <c r="FW319" s="51"/>
      <c r="FX319" s="51"/>
      <c r="FY319" s="51"/>
      <c r="FZ319" s="51"/>
      <c r="GA319" s="51"/>
      <c r="GB319" s="51"/>
      <c r="GC319" s="51"/>
      <c r="GD319" s="51"/>
      <c r="GE319" s="51"/>
      <c r="GF319" s="51"/>
      <c r="GG319" s="51"/>
      <c r="GH319" s="51"/>
      <c r="GI319" s="51"/>
      <c r="GJ319" s="51"/>
      <c r="GK319" s="51"/>
      <c r="GL319" s="51"/>
      <c r="GM319" s="51"/>
      <c r="GN319" s="51"/>
      <c r="GO319" s="51"/>
      <c r="GP319" s="51"/>
      <c r="GQ319" s="51"/>
      <c r="GR319" s="51"/>
      <c r="GS319" s="51"/>
      <c r="GT319" s="51"/>
      <c r="GU319" s="51"/>
      <c r="GV319" s="51"/>
      <c r="GW319" s="51"/>
      <c r="GX319" s="51"/>
      <c r="GY319" s="51"/>
      <c r="GZ319" s="51"/>
      <c r="HA319" s="51"/>
      <c r="HB319" s="51"/>
      <c r="HC319" s="51"/>
      <c r="HD319" s="51"/>
      <c r="HE319" s="51"/>
      <c r="HF319" s="51"/>
      <c r="HG319" s="51"/>
      <c r="HH319" s="51"/>
      <c r="HI319" s="51"/>
      <c r="HJ319" s="51"/>
      <c r="HK319" s="51"/>
      <c r="HL319" s="51"/>
    </row>
    <row r="320" spans="1:220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  <c r="FU320" s="51"/>
      <c r="FV320" s="51"/>
      <c r="FW320" s="51"/>
      <c r="FX320" s="51"/>
      <c r="FY320" s="51"/>
      <c r="FZ320" s="51"/>
      <c r="GA320" s="51"/>
      <c r="GB320" s="51"/>
      <c r="GC320" s="51"/>
      <c r="GD320" s="51"/>
      <c r="GE320" s="51"/>
      <c r="GF320" s="51"/>
      <c r="GG320" s="51"/>
      <c r="GH320" s="51"/>
      <c r="GI320" s="51"/>
      <c r="GJ320" s="51"/>
      <c r="GK320" s="51"/>
      <c r="GL320" s="51"/>
      <c r="GM320" s="51"/>
      <c r="GN320" s="51"/>
      <c r="GO320" s="51"/>
      <c r="GP320" s="51"/>
      <c r="GQ320" s="51"/>
      <c r="GR320" s="51"/>
      <c r="GS320" s="51"/>
      <c r="GT320" s="51"/>
      <c r="GU320" s="51"/>
      <c r="GV320" s="51"/>
      <c r="GW320" s="51"/>
      <c r="GX320" s="51"/>
      <c r="GY320" s="51"/>
      <c r="GZ320" s="51"/>
      <c r="HA320" s="51"/>
      <c r="HB320" s="51"/>
      <c r="HC320" s="51"/>
      <c r="HD320" s="51"/>
      <c r="HE320" s="51"/>
      <c r="HF320" s="51"/>
      <c r="HG320" s="51"/>
      <c r="HH320" s="51"/>
      <c r="HI320" s="51"/>
      <c r="HJ320" s="51"/>
      <c r="HK320" s="51"/>
      <c r="HL320" s="51"/>
    </row>
    <row r="321" spans="1:220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51"/>
      <c r="EG321" s="51"/>
      <c r="EH321" s="51"/>
      <c r="EI321" s="51"/>
      <c r="EJ321" s="51"/>
      <c r="EK321" s="51"/>
      <c r="EL321" s="51"/>
      <c r="EM321" s="51"/>
      <c r="EN321" s="51"/>
      <c r="EO321" s="51"/>
      <c r="EP321" s="51"/>
      <c r="EQ321" s="51"/>
      <c r="ER321" s="51"/>
      <c r="ES321" s="51"/>
      <c r="ET321" s="51"/>
      <c r="EU321" s="51"/>
      <c r="EV321" s="51"/>
      <c r="EW321" s="51"/>
      <c r="EX321" s="51"/>
      <c r="EY321" s="51"/>
      <c r="EZ321" s="51"/>
      <c r="FA321" s="51"/>
      <c r="FB321" s="51"/>
      <c r="FC321" s="51"/>
      <c r="FD321" s="51"/>
      <c r="FE321" s="51"/>
      <c r="FF321" s="51"/>
      <c r="FG321" s="51"/>
      <c r="FH321" s="51"/>
      <c r="FI321" s="51"/>
      <c r="FJ321" s="51"/>
      <c r="FK321" s="51"/>
      <c r="FL321" s="51"/>
      <c r="FM321" s="51"/>
      <c r="FN321" s="51"/>
      <c r="FO321" s="51"/>
      <c r="FP321" s="51"/>
      <c r="FQ321" s="51"/>
      <c r="FR321" s="51"/>
      <c r="FS321" s="51"/>
      <c r="FT321" s="51"/>
      <c r="FU321" s="51"/>
      <c r="FV321" s="51"/>
      <c r="FW321" s="51"/>
      <c r="FX321" s="51"/>
      <c r="FY321" s="51"/>
      <c r="FZ321" s="51"/>
      <c r="GA321" s="51"/>
      <c r="GB321" s="51"/>
      <c r="GC321" s="51"/>
      <c r="GD321" s="51"/>
      <c r="GE321" s="51"/>
      <c r="GF321" s="51"/>
      <c r="GG321" s="51"/>
      <c r="GH321" s="51"/>
      <c r="GI321" s="51"/>
      <c r="GJ321" s="51"/>
      <c r="GK321" s="51"/>
      <c r="GL321" s="51"/>
      <c r="GM321" s="51"/>
      <c r="GN321" s="51"/>
      <c r="GO321" s="51"/>
      <c r="GP321" s="51"/>
      <c r="GQ321" s="51"/>
      <c r="GR321" s="51"/>
      <c r="GS321" s="51"/>
      <c r="GT321" s="51"/>
      <c r="GU321" s="51"/>
      <c r="GV321" s="51"/>
      <c r="GW321" s="51"/>
      <c r="GX321" s="51"/>
      <c r="GY321" s="51"/>
      <c r="GZ321" s="51"/>
      <c r="HA321" s="51"/>
      <c r="HB321" s="51"/>
      <c r="HC321" s="51"/>
      <c r="HD321" s="51"/>
      <c r="HE321" s="51"/>
      <c r="HF321" s="51"/>
      <c r="HG321" s="51"/>
      <c r="HH321" s="51"/>
      <c r="HI321" s="51"/>
      <c r="HJ321" s="51"/>
      <c r="HK321" s="51"/>
      <c r="HL321" s="51"/>
    </row>
    <row r="322" spans="1:220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/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/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/>
      <c r="FP322" s="51"/>
      <c r="FQ322" s="51"/>
      <c r="FR322" s="51"/>
      <c r="FS322" s="51"/>
      <c r="FT322" s="51"/>
      <c r="FU322" s="51"/>
      <c r="FV322" s="51"/>
      <c r="FW322" s="51"/>
      <c r="FX322" s="51"/>
      <c r="FY322" s="51"/>
      <c r="FZ322" s="51"/>
      <c r="GA322" s="51"/>
      <c r="GB322" s="51"/>
      <c r="GC322" s="51"/>
      <c r="GD322" s="51"/>
      <c r="GE322" s="51"/>
      <c r="GF322" s="51"/>
      <c r="GG322" s="51"/>
      <c r="GH322" s="51"/>
      <c r="GI322" s="51"/>
      <c r="GJ322" s="51"/>
      <c r="GK322" s="51"/>
      <c r="GL322" s="51"/>
      <c r="GM322" s="51"/>
      <c r="GN322" s="51"/>
      <c r="GO322" s="51"/>
      <c r="GP322" s="51"/>
      <c r="GQ322" s="51"/>
      <c r="GR322" s="51"/>
      <c r="GS322" s="51"/>
      <c r="GT322" s="51"/>
      <c r="GU322" s="51"/>
      <c r="GV322" s="51"/>
      <c r="GW322" s="51"/>
      <c r="GX322" s="51"/>
      <c r="GY322" s="51"/>
      <c r="GZ322" s="51"/>
      <c r="HA322" s="51"/>
      <c r="HB322" s="51"/>
      <c r="HC322" s="51"/>
      <c r="HD322" s="51"/>
      <c r="HE322" s="51"/>
      <c r="HF322" s="51"/>
      <c r="HG322" s="51"/>
      <c r="HH322" s="51"/>
      <c r="HI322" s="51"/>
      <c r="HJ322" s="51"/>
      <c r="HK322" s="51"/>
      <c r="HL322" s="51"/>
    </row>
    <row r="323" spans="1:220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/>
      <c r="EB323" s="51"/>
      <c r="EC323" s="51"/>
      <c r="ED323" s="51"/>
      <c r="EE323" s="51"/>
      <c r="EF323" s="51"/>
      <c r="EG323" s="51"/>
      <c r="EH323" s="51"/>
      <c r="EI323" s="51"/>
      <c r="EJ323" s="51"/>
      <c r="EK323" s="51"/>
      <c r="EL323" s="51"/>
      <c r="EM323" s="51"/>
      <c r="EN323" s="51"/>
      <c r="EO323" s="51"/>
      <c r="EP323" s="51"/>
      <c r="EQ323" s="51"/>
      <c r="ER323" s="51"/>
      <c r="ES323" s="51"/>
      <c r="ET323" s="51"/>
      <c r="EU323" s="51"/>
      <c r="EV323" s="51"/>
      <c r="EW323" s="51"/>
      <c r="EX323" s="51"/>
      <c r="EY323" s="51"/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/>
      <c r="FM323" s="51"/>
      <c r="FN323" s="51"/>
      <c r="FO323" s="51"/>
      <c r="FP323" s="51"/>
      <c r="FQ323" s="51"/>
      <c r="FR323" s="51"/>
      <c r="FS323" s="51"/>
      <c r="FT323" s="51"/>
      <c r="FU323" s="51"/>
      <c r="FV323" s="51"/>
      <c r="FW323" s="51"/>
      <c r="FX323" s="51"/>
      <c r="FY323" s="51"/>
      <c r="FZ323" s="51"/>
      <c r="GA323" s="51"/>
      <c r="GB323" s="51"/>
      <c r="GC323" s="51"/>
      <c r="GD323" s="51"/>
      <c r="GE323" s="51"/>
      <c r="GF323" s="51"/>
      <c r="GG323" s="51"/>
      <c r="GH323" s="51"/>
      <c r="GI323" s="51"/>
      <c r="GJ323" s="51"/>
      <c r="GK323" s="51"/>
      <c r="GL323" s="51"/>
      <c r="GM323" s="51"/>
      <c r="GN323" s="51"/>
      <c r="GO323" s="51"/>
      <c r="GP323" s="51"/>
      <c r="GQ323" s="51"/>
      <c r="GR323" s="51"/>
      <c r="GS323" s="51"/>
      <c r="GT323" s="51"/>
      <c r="GU323" s="51"/>
      <c r="GV323" s="51"/>
      <c r="GW323" s="51"/>
      <c r="GX323" s="51"/>
      <c r="GY323" s="51"/>
      <c r="GZ323" s="51"/>
      <c r="HA323" s="51"/>
      <c r="HB323" s="51"/>
      <c r="HC323" s="51"/>
      <c r="HD323" s="51"/>
      <c r="HE323" s="51"/>
      <c r="HF323" s="51"/>
      <c r="HG323" s="51"/>
      <c r="HH323" s="51"/>
      <c r="HI323" s="51"/>
      <c r="HJ323" s="51"/>
      <c r="HK323" s="51"/>
      <c r="HL323" s="51"/>
    </row>
    <row r="324" spans="1:220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  <c r="FU324" s="51"/>
      <c r="FV324" s="51"/>
      <c r="FW324" s="51"/>
      <c r="FX324" s="51"/>
      <c r="FY324" s="51"/>
      <c r="FZ324" s="51"/>
      <c r="GA324" s="51"/>
      <c r="GB324" s="51"/>
      <c r="GC324" s="51"/>
      <c r="GD324" s="51"/>
      <c r="GE324" s="51"/>
      <c r="GF324" s="51"/>
      <c r="GG324" s="51"/>
      <c r="GH324" s="51"/>
      <c r="GI324" s="51"/>
      <c r="GJ324" s="51"/>
      <c r="GK324" s="51"/>
      <c r="GL324" s="51"/>
      <c r="GM324" s="51"/>
      <c r="GN324" s="51"/>
      <c r="GO324" s="51"/>
      <c r="GP324" s="51"/>
      <c r="GQ324" s="51"/>
      <c r="GR324" s="51"/>
      <c r="GS324" s="51"/>
      <c r="GT324" s="51"/>
      <c r="GU324" s="51"/>
      <c r="GV324" s="51"/>
      <c r="GW324" s="51"/>
      <c r="GX324" s="51"/>
      <c r="GY324" s="51"/>
      <c r="GZ324" s="51"/>
      <c r="HA324" s="51"/>
      <c r="HB324" s="51"/>
      <c r="HC324" s="51"/>
      <c r="HD324" s="51"/>
      <c r="HE324" s="51"/>
      <c r="HF324" s="51"/>
      <c r="HG324" s="51"/>
      <c r="HH324" s="51"/>
      <c r="HI324" s="51"/>
      <c r="HJ324" s="51"/>
      <c r="HK324" s="51"/>
      <c r="HL324" s="51"/>
    </row>
    <row r="325" spans="1:220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1"/>
      <c r="DY325" s="51"/>
      <c r="DZ325" s="51"/>
      <c r="EA325" s="51"/>
      <c r="EB325" s="51"/>
      <c r="EC325" s="51"/>
      <c r="ED325" s="51"/>
      <c r="EE325" s="51"/>
      <c r="EF325" s="51"/>
      <c r="EG325" s="51"/>
      <c r="EH325" s="51"/>
      <c r="EI325" s="51"/>
      <c r="EJ325" s="51"/>
      <c r="EK325" s="51"/>
      <c r="EL325" s="51"/>
      <c r="EM325" s="51"/>
      <c r="EN325" s="51"/>
      <c r="EO325" s="51"/>
      <c r="EP325" s="51"/>
      <c r="EQ325" s="51"/>
      <c r="ER325" s="51"/>
      <c r="ES325" s="51"/>
      <c r="ET325" s="51"/>
      <c r="EU325" s="51"/>
      <c r="EV325" s="51"/>
      <c r="EW325" s="51"/>
      <c r="EX325" s="51"/>
      <c r="EY325" s="51"/>
      <c r="EZ325" s="51"/>
      <c r="FA325" s="51"/>
      <c r="FB325" s="51"/>
      <c r="FC325" s="51"/>
      <c r="FD325" s="51"/>
      <c r="FE325" s="51"/>
      <c r="FF325" s="51"/>
      <c r="FG325" s="51"/>
      <c r="FH325" s="51"/>
      <c r="FI325" s="51"/>
      <c r="FJ325" s="51"/>
      <c r="FK325" s="51"/>
      <c r="FL325" s="51"/>
      <c r="FM325" s="51"/>
      <c r="FN325" s="51"/>
      <c r="FO325" s="51"/>
      <c r="FP325" s="51"/>
      <c r="FQ325" s="51"/>
      <c r="FR325" s="51"/>
      <c r="FS325" s="51"/>
      <c r="FT325" s="51"/>
      <c r="FU325" s="51"/>
      <c r="FV325" s="51"/>
      <c r="FW325" s="51"/>
      <c r="FX325" s="51"/>
      <c r="FY325" s="51"/>
      <c r="FZ325" s="51"/>
      <c r="GA325" s="51"/>
      <c r="GB325" s="51"/>
      <c r="GC325" s="51"/>
      <c r="GD325" s="51"/>
      <c r="GE325" s="51"/>
      <c r="GF325" s="51"/>
      <c r="GG325" s="51"/>
      <c r="GH325" s="51"/>
      <c r="GI325" s="51"/>
      <c r="GJ325" s="51"/>
      <c r="GK325" s="51"/>
      <c r="GL325" s="51"/>
      <c r="GM325" s="51"/>
      <c r="GN325" s="51"/>
      <c r="GO325" s="51"/>
      <c r="GP325" s="51"/>
      <c r="GQ325" s="51"/>
      <c r="GR325" s="51"/>
      <c r="GS325" s="51"/>
      <c r="GT325" s="51"/>
      <c r="GU325" s="51"/>
      <c r="GV325" s="51"/>
      <c r="GW325" s="51"/>
      <c r="GX325" s="51"/>
      <c r="GY325" s="51"/>
      <c r="GZ325" s="51"/>
      <c r="HA325" s="51"/>
      <c r="HB325" s="51"/>
      <c r="HC325" s="51"/>
      <c r="HD325" s="51"/>
      <c r="HE325" s="51"/>
      <c r="HF325" s="51"/>
      <c r="HG325" s="51"/>
      <c r="HH325" s="51"/>
      <c r="HI325" s="51"/>
      <c r="HJ325" s="51"/>
      <c r="HK325" s="51"/>
      <c r="HL325" s="51"/>
    </row>
    <row r="326" spans="1:220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  <c r="FU326" s="51"/>
      <c r="FV326" s="51"/>
      <c r="FW326" s="51"/>
      <c r="FX326" s="51"/>
      <c r="FY326" s="51"/>
      <c r="FZ326" s="51"/>
      <c r="GA326" s="51"/>
      <c r="GB326" s="51"/>
      <c r="GC326" s="51"/>
      <c r="GD326" s="51"/>
      <c r="GE326" s="51"/>
      <c r="GF326" s="51"/>
      <c r="GG326" s="51"/>
      <c r="GH326" s="51"/>
      <c r="GI326" s="51"/>
      <c r="GJ326" s="51"/>
      <c r="GK326" s="51"/>
      <c r="GL326" s="51"/>
      <c r="GM326" s="51"/>
      <c r="GN326" s="51"/>
      <c r="GO326" s="51"/>
      <c r="GP326" s="51"/>
      <c r="GQ326" s="51"/>
      <c r="GR326" s="51"/>
      <c r="GS326" s="51"/>
      <c r="GT326" s="51"/>
      <c r="GU326" s="51"/>
      <c r="GV326" s="51"/>
      <c r="GW326" s="51"/>
      <c r="GX326" s="51"/>
      <c r="GY326" s="51"/>
      <c r="GZ326" s="51"/>
      <c r="HA326" s="51"/>
      <c r="HB326" s="51"/>
      <c r="HC326" s="51"/>
      <c r="HD326" s="51"/>
      <c r="HE326" s="51"/>
      <c r="HF326" s="51"/>
      <c r="HG326" s="51"/>
      <c r="HH326" s="51"/>
      <c r="HI326" s="51"/>
      <c r="HJ326" s="51"/>
      <c r="HK326" s="51"/>
      <c r="HL326" s="51"/>
    </row>
    <row r="327" spans="1:220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1"/>
      <c r="DY327" s="51"/>
      <c r="DZ327" s="51"/>
      <c r="EA327" s="51"/>
      <c r="EB327" s="51"/>
      <c r="EC327" s="51"/>
      <c r="ED327" s="51"/>
      <c r="EE327" s="51"/>
      <c r="EF327" s="51"/>
      <c r="EG327" s="51"/>
      <c r="EH327" s="51"/>
      <c r="EI327" s="51"/>
      <c r="EJ327" s="51"/>
      <c r="EK327" s="51"/>
      <c r="EL327" s="51"/>
      <c r="EM327" s="51"/>
      <c r="EN327" s="51"/>
      <c r="EO327" s="51"/>
      <c r="EP327" s="51"/>
      <c r="EQ327" s="51"/>
      <c r="ER327" s="51"/>
      <c r="ES327" s="51"/>
      <c r="ET327" s="51"/>
      <c r="EU327" s="51"/>
      <c r="EV327" s="51"/>
      <c r="EW327" s="51"/>
      <c r="EX327" s="51"/>
      <c r="EY327" s="51"/>
      <c r="EZ327" s="51"/>
      <c r="FA327" s="51"/>
      <c r="FB327" s="51"/>
      <c r="FC327" s="51"/>
      <c r="FD327" s="51"/>
      <c r="FE327" s="51"/>
      <c r="FF327" s="51"/>
      <c r="FG327" s="51"/>
      <c r="FH327" s="51"/>
      <c r="FI327" s="51"/>
      <c r="FJ327" s="51"/>
      <c r="FK327" s="51"/>
      <c r="FL327" s="51"/>
      <c r="FM327" s="51"/>
      <c r="FN327" s="51"/>
      <c r="FO327" s="51"/>
      <c r="FP327" s="51"/>
      <c r="FQ327" s="51"/>
      <c r="FR327" s="51"/>
      <c r="FS327" s="51"/>
      <c r="FT327" s="51"/>
      <c r="FU327" s="51"/>
      <c r="FV327" s="51"/>
      <c r="FW327" s="51"/>
      <c r="FX327" s="51"/>
      <c r="FY327" s="51"/>
      <c r="FZ327" s="51"/>
      <c r="GA327" s="51"/>
      <c r="GB327" s="51"/>
      <c r="GC327" s="51"/>
      <c r="GD327" s="51"/>
      <c r="GE327" s="51"/>
      <c r="GF327" s="51"/>
      <c r="GG327" s="51"/>
      <c r="GH327" s="51"/>
      <c r="GI327" s="51"/>
      <c r="GJ327" s="51"/>
      <c r="GK327" s="51"/>
      <c r="GL327" s="51"/>
      <c r="GM327" s="51"/>
      <c r="GN327" s="51"/>
      <c r="GO327" s="51"/>
      <c r="GP327" s="51"/>
      <c r="GQ327" s="51"/>
      <c r="GR327" s="51"/>
      <c r="GS327" s="51"/>
      <c r="GT327" s="51"/>
      <c r="GU327" s="51"/>
      <c r="GV327" s="51"/>
      <c r="GW327" s="51"/>
      <c r="GX327" s="51"/>
      <c r="GY327" s="51"/>
      <c r="GZ327" s="51"/>
      <c r="HA327" s="51"/>
      <c r="HB327" s="51"/>
      <c r="HC327" s="51"/>
      <c r="HD327" s="51"/>
      <c r="HE327" s="51"/>
      <c r="HF327" s="51"/>
      <c r="HG327" s="51"/>
      <c r="HH327" s="51"/>
      <c r="HI327" s="51"/>
      <c r="HJ327" s="51"/>
      <c r="HK327" s="51"/>
      <c r="HL327" s="51"/>
    </row>
    <row r="328" spans="1:220" x14ac:dyDescent="0.3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</row>
  </sheetData>
  <sheetProtection algorithmName="SHA-512" hashValue="NQ/mW9bMhugl5fcCoGdt87aa8T7oQXf9VbTB622H+7fkM9U6+FTdLNolhzWh5lWMhAV4qBD9GO1xhZkkBK8vyA==" saltValue="68W6GXYwuSuhUpKUbQhvTA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2167-930A-435A-BD69-27E8CBE49102}">
  <dimension ref="A1:DX539"/>
  <sheetViews>
    <sheetView topLeftCell="B1" workbookViewId="0">
      <selection activeCell="L14" sqref="L14"/>
    </sheetView>
  </sheetViews>
  <sheetFormatPr baseColWidth="10" defaultColWidth="8.7265625" defaultRowHeight="14.5" x14ac:dyDescent="0.35"/>
  <cols>
    <col min="1" max="1" width="21.54296875" style="1" customWidth="1"/>
    <col min="2" max="4" width="12.7265625" style="1" customWidth="1"/>
    <col min="5" max="5" width="12.81640625" style="1" customWidth="1"/>
    <col min="6" max="6" width="12.7265625" style="1" customWidth="1"/>
    <col min="7" max="7" width="12.81640625" style="1" customWidth="1"/>
    <col min="8" max="13" width="12.7265625" style="1" customWidth="1"/>
    <col min="14" max="14" width="18.81640625" style="1" customWidth="1"/>
    <col min="15" max="16384" width="8.7265625" style="1"/>
  </cols>
  <sheetData>
    <row r="1" spans="1:113" s="3" customFormat="1" ht="15.5" x14ac:dyDescent="0.35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9" t="s">
        <v>12</v>
      </c>
      <c r="N1" s="70" t="s">
        <v>67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</row>
    <row r="2" spans="1:113" x14ac:dyDescent="0.35">
      <c r="A2" s="3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40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</row>
    <row r="3" spans="1:113" x14ac:dyDescent="0.35">
      <c r="A3" s="66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/>
      <c r="N3" s="40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x14ac:dyDescent="0.35">
      <c r="A4" s="64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40">
        <f>SUM(B4:M4)</f>
        <v>0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x14ac:dyDescent="0.35">
      <c r="A5" s="44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"/>
      <c r="N5" s="40">
        <f t="shared" ref="N5:N51" si="0">SUM(B5:M5)</f>
        <v>0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x14ac:dyDescent="0.35">
      <c r="A6" s="44" t="s">
        <v>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1"/>
      <c r="N6" s="40">
        <f t="shared" si="0"/>
        <v>0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x14ac:dyDescent="0.35">
      <c r="A7" s="44" t="s">
        <v>68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1"/>
      <c r="N7" s="40">
        <f t="shared" si="0"/>
        <v>0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x14ac:dyDescent="0.35">
      <c r="A8" s="44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1"/>
      <c r="N8" s="40">
        <f t="shared" si="0"/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x14ac:dyDescent="0.35">
      <c r="A9" s="20" t="s">
        <v>18</v>
      </c>
      <c r="B9" s="20">
        <f t="shared" ref="B9:M9" si="1">SUM(B4:B6)-B8-B7</f>
        <v>0</v>
      </c>
      <c r="C9" s="20">
        <f t="shared" si="1"/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40">
        <f t="shared" si="0"/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x14ac:dyDescent="0.35">
      <c r="A10" s="4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1"/>
      <c r="N10" s="40">
        <f t="shared" si="0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x14ac:dyDescent="0.35">
      <c r="A11" s="44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1"/>
      <c r="N11" s="40">
        <f t="shared" si="0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x14ac:dyDescent="0.35">
      <c r="A12" s="44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1"/>
      <c r="N12" s="40">
        <f t="shared" si="0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x14ac:dyDescent="0.35">
      <c r="A13" s="44" t="s">
        <v>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1"/>
      <c r="N13" s="40">
        <f t="shared" si="0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x14ac:dyDescent="0.35">
      <c r="A14" s="4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1"/>
      <c r="N14" s="40">
        <f t="shared" si="0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x14ac:dyDescent="0.35">
      <c r="A15" s="4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1"/>
      <c r="N15" s="40">
        <f t="shared" si="0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x14ac:dyDescent="0.35">
      <c r="A16" s="19" t="s">
        <v>22</v>
      </c>
      <c r="B16" s="20">
        <f>SUM(B9:B15)</f>
        <v>0</v>
      </c>
      <c r="C16" s="20">
        <f t="shared" ref="C16:M16" si="2">SUM(C9:C15)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40">
        <f t="shared" si="0"/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x14ac:dyDescent="0.35">
      <c r="A17" s="4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1"/>
      <c r="N17" s="40">
        <f t="shared" si="0"/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x14ac:dyDescent="0.35">
      <c r="A18" s="65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1"/>
      <c r="N18" s="40">
        <f t="shared" si="0"/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x14ac:dyDescent="0.35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/>
      <c r="N19" s="40">
        <f t="shared" si="0"/>
        <v>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x14ac:dyDescent="0.35">
      <c r="A20" s="44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1"/>
      <c r="N20" s="40">
        <f t="shared" si="0"/>
        <v>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x14ac:dyDescent="0.35">
      <c r="A21" s="44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/>
      <c r="N21" s="40">
        <f t="shared" si="0"/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x14ac:dyDescent="0.35">
      <c r="A22" s="44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/>
      <c r="N22" s="40">
        <f t="shared" si="0"/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x14ac:dyDescent="0.35">
      <c r="A23" s="44" t="s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1"/>
      <c r="N23" s="40">
        <f t="shared" si="0"/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x14ac:dyDescent="0.35">
      <c r="A24" s="44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1"/>
      <c r="N24" s="40">
        <f t="shared" si="0"/>
        <v>0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x14ac:dyDescent="0.35">
      <c r="A25" s="44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1"/>
      <c r="N25" s="40">
        <f t="shared" si="0"/>
        <v>0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x14ac:dyDescent="0.35">
      <c r="A26" s="44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1"/>
      <c r="N26" s="40">
        <f t="shared" si="0"/>
        <v>0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x14ac:dyDescent="0.35">
      <c r="A27" s="44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1"/>
      <c r="N27" s="40">
        <f t="shared" si="0"/>
        <v>0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x14ac:dyDescent="0.35">
      <c r="A28" s="44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1"/>
      <c r="N28" s="40">
        <f t="shared" si="0"/>
        <v>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x14ac:dyDescent="0.35">
      <c r="A29" s="4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1"/>
      <c r="N29" s="40">
        <f t="shared" si="0"/>
        <v>0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x14ac:dyDescent="0.35">
      <c r="A30" s="4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1"/>
      <c r="N30" s="40">
        <f t="shared" si="0"/>
        <v>0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x14ac:dyDescent="0.35">
      <c r="A31" s="4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1"/>
      <c r="N31" s="40">
        <f t="shared" si="0"/>
        <v>0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x14ac:dyDescent="0.35">
      <c r="A32" s="66" t="s">
        <v>32</v>
      </c>
      <c r="B32" s="20">
        <f>SUM(B17:B31)</f>
        <v>0</v>
      </c>
      <c r="C32" s="20">
        <f t="shared" ref="C32:M32" si="3">SUM(C17:C31)</f>
        <v>0</v>
      </c>
      <c r="D32" s="20">
        <f t="shared" si="3"/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40">
        <f t="shared" si="0"/>
        <v>0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x14ac:dyDescent="0.35">
      <c r="A33" s="4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1"/>
      <c r="N33" s="40">
        <f t="shared" si="0"/>
        <v>0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x14ac:dyDescent="0.35">
      <c r="A34" s="65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1"/>
      <c r="N34" s="40">
        <f t="shared" si="0"/>
        <v>0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x14ac:dyDescent="0.35">
      <c r="A35" s="4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1"/>
      <c r="N35" s="40">
        <f t="shared" si="0"/>
        <v>0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x14ac:dyDescent="0.35">
      <c r="A36" s="44" t="s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1"/>
      <c r="N36" s="40">
        <f t="shared" si="0"/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x14ac:dyDescent="0.35">
      <c r="A37" s="44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1"/>
      <c r="N37" s="40">
        <f t="shared" si="0"/>
        <v>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x14ac:dyDescent="0.35">
      <c r="A38" s="44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1"/>
      <c r="N38" s="40">
        <f t="shared" si="0"/>
        <v>0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x14ac:dyDescent="0.35">
      <c r="A39" s="44" t="s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1"/>
      <c r="N39" s="40">
        <f t="shared" si="0"/>
        <v>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x14ac:dyDescent="0.35">
      <c r="A40" s="44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1"/>
      <c r="N40" s="40">
        <f t="shared" si="0"/>
        <v>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x14ac:dyDescent="0.35">
      <c r="A41" s="44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1"/>
      <c r="N41" s="40">
        <f t="shared" si="0"/>
        <v>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x14ac:dyDescent="0.35">
      <c r="A42" s="44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1"/>
      <c r="N42" s="40">
        <f t="shared" si="0"/>
        <v>0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x14ac:dyDescent="0.35">
      <c r="A43" s="4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1"/>
      <c r="N43" s="40">
        <f t="shared" si="0"/>
        <v>0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x14ac:dyDescent="0.35">
      <c r="A44" s="4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1"/>
      <c r="N44" s="40">
        <f t="shared" si="0"/>
        <v>0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x14ac:dyDescent="0.35">
      <c r="A45" s="4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1"/>
      <c r="N45" s="40">
        <f t="shared" si="0"/>
        <v>0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x14ac:dyDescent="0.35">
      <c r="A46" s="4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1"/>
      <c r="N46" s="40">
        <f t="shared" si="0"/>
        <v>0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x14ac:dyDescent="0.35">
      <c r="A47" s="4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31"/>
      <c r="N47" s="40">
        <f t="shared" si="0"/>
        <v>0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x14ac:dyDescent="0.35">
      <c r="A48" s="4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31"/>
      <c r="N48" s="40">
        <f t="shared" si="0"/>
        <v>0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28" x14ac:dyDescent="0.35">
      <c r="A49" s="66" t="s">
        <v>42</v>
      </c>
      <c r="B49" s="20">
        <f>SUM(B33:B48)</f>
        <v>0</v>
      </c>
      <c r="C49" s="20">
        <f t="shared" ref="C49:M49" si="4">SUM(C33:C48)</f>
        <v>0</v>
      </c>
      <c r="D49" s="20">
        <f t="shared" si="4"/>
        <v>0</v>
      </c>
      <c r="E49" s="20">
        <f t="shared" si="4"/>
        <v>0</v>
      </c>
      <c r="F49" s="20">
        <f t="shared" si="4"/>
        <v>0</v>
      </c>
      <c r="G49" s="20">
        <f t="shared" si="4"/>
        <v>0</v>
      </c>
      <c r="H49" s="20">
        <f t="shared" si="4"/>
        <v>0</v>
      </c>
      <c r="I49" s="20">
        <f t="shared" si="4"/>
        <v>0</v>
      </c>
      <c r="J49" s="20">
        <f t="shared" si="4"/>
        <v>0</v>
      </c>
      <c r="K49" s="20">
        <f t="shared" si="4"/>
        <v>0</v>
      </c>
      <c r="L49" s="20">
        <f t="shared" si="4"/>
        <v>0</v>
      </c>
      <c r="M49" s="20">
        <f t="shared" si="4"/>
        <v>0</v>
      </c>
      <c r="N49" s="40">
        <f t="shared" si="0"/>
        <v>0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28" x14ac:dyDescent="0.35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0">
        <f t="shared" si="0"/>
        <v>0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28" ht="15" thickBot="1" x14ac:dyDescent="0.4">
      <c r="A51" s="71" t="s">
        <v>43</v>
      </c>
      <c r="B51" s="72">
        <f>SUM(B16-B32-B49)</f>
        <v>0</v>
      </c>
      <c r="C51" s="72">
        <f t="shared" ref="C51:M51" si="5">SUM(C16-C32-C49)</f>
        <v>0</v>
      </c>
      <c r="D51" s="72">
        <f t="shared" si="5"/>
        <v>0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</v>
      </c>
      <c r="L51" s="72">
        <f t="shared" si="5"/>
        <v>0</v>
      </c>
      <c r="M51" s="72">
        <f t="shared" si="5"/>
        <v>0</v>
      </c>
      <c r="N51" s="42">
        <f t="shared" si="0"/>
        <v>0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</row>
    <row r="52" spans="1:128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</row>
    <row r="53" spans="1:128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</row>
    <row r="54" spans="1:128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</row>
    <row r="55" spans="1:128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</row>
    <row r="56" spans="1:128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</row>
    <row r="57" spans="1:128" x14ac:dyDescent="0.3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</row>
    <row r="58" spans="1:128" x14ac:dyDescent="0.3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</row>
    <row r="59" spans="1:128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</row>
    <row r="60" spans="1:128" x14ac:dyDescent="0.3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</row>
    <row r="61" spans="1:128" x14ac:dyDescent="0.3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</row>
    <row r="62" spans="1:128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</row>
    <row r="63" spans="1:128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</row>
    <row r="64" spans="1:128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</row>
    <row r="65" spans="1:128" x14ac:dyDescent="0.3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</row>
    <row r="66" spans="1:128" x14ac:dyDescent="0.3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</row>
    <row r="67" spans="1:128" x14ac:dyDescent="0.3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</row>
    <row r="68" spans="1:128" x14ac:dyDescent="0.3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</row>
    <row r="69" spans="1:128" x14ac:dyDescent="0.3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</row>
    <row r="70" spans="1:128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</row>
    <row r="71" spans="1:128" x14ac:dyDescent="0.3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</row>
    <row r="72" spans="1:128" x14ac:dyDescent="0.3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</row>
    <row r="73" spans="1:128" x14ac:dyDescent="0.3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</row>
    <row r="74" spans="1:128" x14ac:dyDescent="0.3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</row>
    <row r="75" spans="1:128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</row>
    <row r="76" spans="1:128" x14ac:dyDescent="0.3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</row>
    <row r="77" spans="1:128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</row>
    <row r="78" spans="1:128" x14ac:dyDescent="0.3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</row>
    <row r="79" spans="1:128" x14ac:dyDescent="0.3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</row>
    <row r="80" spans="1:128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</row>
    <row r="81" spans="1:128" x14ac:dyDescent="0.3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</row>
    <row r="82" spans="1:128" x14ac:dyDescent="0.3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</row>
    <row r="83" spans="1:128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</row>
    <row r="84" spans="1:128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</row>
    <row r="85" spans="1:128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</row>
    <row r="86" spans="1:128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</row>
    <row r="87" spans="1:128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</row>
    <row r="88" spans="1:128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</row>
    <row r="89" spans="1:128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</row>
    <row r="90" spans="1:128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</row>
    <row r="91" spans="1:128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</row>
    <row r="92" spans="1:128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</row>
    <row r="93" spans="1:128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</row>
    <row r="94" spans="1:128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</row>
    <row r="95" spans="1:128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</row>
    <row r="96" spans="1:128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</row>
    <row r="97" spans="1:128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</row>
    <row r="98" spans="1:128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</row>
    <row r="99" spans="1:128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</row>
    <row r="100" spans="1:128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</row>
    <row r="101" spans="1:128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</row>
    <row r="102" spans="1:128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</row>
    <row r="103" spans="1:128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</row>
    <row r="104" spans="1:128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</row>
    <row r="105" spans="1:128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</row>
    <row r="106" spans="1:128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</row>
    <row r="107" spans="1:128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</row>
    <row r="108" spans="1:128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</row>
    <row r="109" spans="1:128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</row>
    <row r="110" spans="1:128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</row>
    <row r="111" spans="1:128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</row>
    <row r="112" spans="1:128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</row>
    <row r="113" spans="1:128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</row>
    <row r="114" spans="1:128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</row>
    <row r="115" spans="1:128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</row>
    <row r="116" spans="1:128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</row>
    <row r="117" spans="1:128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</row>
    <row r="118" spans="1:128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</row>
    <row r="119" spans="1:128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</row>
    <row r="120" spans="1:128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</row>
    <row r="121" spans="1:128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</row>
    <row r="122" spans="1:128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</row>
    <row r="123" spans="1:128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</row>
    <row r="124" spans="1:128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28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28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28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28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x14ac:dyDescent="0.3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x14ac:dyDescent="0.3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x14ac:dyDescent="0.3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x14ac:dyDescent="0.3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x14ac:dyDescent="0.3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x14ac:dyDescent="0.3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x14ac:dyDescent="0.3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x14ac:dyDescent="0.3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x14ac:dyDescent="0.3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x14ac:dyDescent="0.3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x14ac:dyDescent="0.3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x14ac:dyDescent="0.3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x14ac:dyDescent="0.3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x14ac:dyDescent="0.3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x14ac:dyDescent="0.3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x14ac:dyDescent="0.3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x14ac:dyDescent="0.3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x14ac:dyDescent="0.3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x14ac:dyDescent="0.3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x14ac:dyDescent="0.3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x14ac:dyDescent="0.3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x14ac:dyDescent="0.3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x14ac:dyDescent="0.3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x14ac:dyDescent="0.3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x14ac:dyDescent="0.3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x14ac:dyDescent="0.3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x14ac:dyDescent="0.3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x14ac:dyDescent="0.3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x14ac:dyDescent="0.3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x14ac:dyDescent="0.3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x14ac:dyDescent="0.3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x14ac:dyDescent="0.3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x14ac:dyDescent="0.3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x14ac:dyDescent="0.3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x14ac:dyDescent="0.3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x14ac:dyDescent="0.3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x14ac:dyDescent="0.3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x14ac:dyDescent="0.3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x14ac:dyDescent="0.3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x14ac:dyDescent="0.3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x14ac:dyDescent="0.3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x14ac:dyDescent="0.3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x14ac:dyDescent="0.3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x14ac:dyDescent="0.3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x14ac:dyDescent="0.3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x14ac:dyDescent="0.3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x14ac:dyDescent="0.3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x14ac:dyDescent="0.3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x14ac:dyDescent="0.3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x14ac:dyDescent="0.3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x14ac:dyDescent="0.3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x14ac:dyDescent="0.3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x14ac:dyDescent="0.3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x14ac:dyDescent="0.3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x14ac:dyDescent="0.3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x14ac:dyDescent="0.3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x14ac:dyDescent="0.3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x14ac:dyDescent="0.3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x14ac:dyDescent="0.3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x14ac:dyDescent="0.3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x14ac:dyDescent="0.3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x14ac:dyDescent="0.3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x14ac:dyDescent="0.3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x14ac:dyDescent="0.3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x14ac:dyDescent="0.3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x14ac:dyDescent="0.3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x14ac:dyDescent="0.3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x14ac:dyDescent="0.3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x14ac:dyDescent="0.3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x14ac:dyDescent="0.3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x14ac:dyDescent="0.3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x14ac:dyDescent="0.3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x14ac:dyDescent="0.3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x14ac:dyDescent="0.3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x14ac:dyDescent="0.3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x14ac:dyDescent="0.3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x14ac:dyDescent="0.3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x14ac:dyDescent="0.3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x14ac:dyDescent="0.3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x14ac:dyDescent="0.3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x14ac:dyDescent="0.3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x14ac:dyDescent="0.3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x14ac:dyDescent="0.3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x14ac:dyDescent="0.3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x14ac:dyDescent="0.3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x14ac:dyDescent="0.3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x14ac:dyDescent="0.3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x14ac:dyDescent="0.3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x14ac:dyDescent="0.3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x14ac:dyDescent="0.3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x14ac:dyDescent="0.3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x14ac:dyDescent="0.3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x14ac:dyDescent="0.3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x14ac:dyDescent="0.3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x14ac:dyDescent="0.3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x14ac:dyDescent="0.3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x14ac:dyDescent="0.3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x14ac:dyDescent="0.3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x14ac:dyDescent="0.3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x14ac:dyDescent="0.3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x14ac:dyDescent="0.3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x14ac:dyDescent="0.3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x14ac:dyDescent="0.3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x14ac:dyDescent="0.3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x14ac:dyDescent="0.3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x14ac:dyDescent="0.3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x14ac:dyDescent="0.3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x14ac:dyDescent="0.3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x14ac:dyDescent="0.3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x14ac:dyDescent="0.3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x14ac:dyDescent="0.3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x14ac:dyDescent="0.3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x14ac:dyDescent="0.3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x14ac:dyDescent="0.3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x14ac:dyDescent="0.3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x14ac:dyDescent="0.3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x14ac:dyDescent="0.3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x14ac:dyDescent="0.3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x14ac:dyDescent="0.3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x14ac:dyDescent="0.3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x14ac:dyDescent="0.3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x14ac:dyDescent="0.3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x14ac:dyDescent="0.3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x14ac:dyDescent="0.3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x14ac:dyDescent="0.3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x14ac:dyDescent="0.3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x14ac:dyDescent="0.3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x14ac:dyDescent="0.3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x14ac:dyDescent="0.3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x14ac:dyDescent="0.3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x14ac:dyDescent="0.3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x14ac:dyDescent="0.3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x14ac:dyDescent="0.3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x14ac:dyDescent="0.3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x14ac:dyDescent="0.3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x14ac:dyDescent="0.3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x14ac:dyDescent="0.3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x14ac:dyDescent="0.3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x14ac:dyDescent="0.3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x14ac:dyDescent="0.3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x14ac:dyDescent="0.3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x14ac:dyDescent="0.3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x14ac:dyDescent="0.3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x14ac:dyDescent="0.3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x14ac:dyDescent="0.3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x14ac:dyDescent="0.3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x14ac:dyDescent="0.3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x14ac:dyDescent="0.3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x14ac:dyDescent="0.3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x14ac:dyDescent="0.3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x14ac:dyDescent="0.3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x14ac:dyDescent="0.3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x14ac:dyDescent="0.3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x14ac:dyDescent="0.3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x14ac:dyDescent="0.3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x14ac:dyDescent="0.3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x14ac:dyDescent="0.3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x14ac:dyDescent="0.3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x14ac:dyDescent="0.3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x14ac:dyDescent="0.3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x14ac:dyDescent="0.3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x14ac:dyDescent="0.3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x14ac:dyDescent="0.3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x14ac:dyDescent="0.3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x14ac:dyDescent="0.3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x14ac:dyDescent="0.3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x14ac:dyDescent="0.3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x14ac:dyDescent="0.3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x14ac:dyDescent="0.3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x14ac:dyDescent="0.3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x14ac:dyDescent="0.3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x14ac:dyDescent="0.3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x14ac:dyDescent="0.3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x14ac:dyDescent="0.3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x14ac:dyDescent="0.3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x14ac:dyDescent="0.3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x14ac:dyDescent="0.3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x14ac:dyDescent="0.3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x14ac:dyDescent="0.3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x14ac:dyDescent="0.3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x14ac:dyDescent="0.3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x14ac:dyDescent="0.3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x14ac:dyDescent="0.3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x14ac:dyDescent="0.3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x14ac:dyDescent="0.3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x14ac:dyDescent="0.3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x14ac:dyDescent="0.3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x14ac:dyDescent="0.3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x14ac:dyDescent="0.3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x14ac:dyDescent="0.3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x14ac:dyDescent="0.3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x14ac:dyDescent="0.3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x14ac:dyDescent="0.3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x14ac:dyDescent="0.3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x14ac:dyDescent="0.3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x14ac:dyDescent="0.3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x14ac:dyDescent="0.3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x14ac:dyDescent="0.3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x14ac:dyDescent="0.3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x14ac:dyDescent="0.3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x14ac:dyDescent="0.3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x14ac:dyDescent="0.3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x14ac:dyDescent="0.3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x14ac:dyDescent="0.3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x14ac:dyDescent="0.3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x14ac:dyDescent="0.3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x14ac:dyDescent="0.3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x14ac:dyDescent="0.3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x14ac:dyDescent="0.3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x14ac:dyDescent="0.3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x14ac:dyDescent="0.3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x14ac:dyDescent="0.3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x14ac:dyDescent="0.3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x14ac:dyDescent="0.3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x14ac:dyDescent="0.3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x14ac:dyDescent="0.3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x14ac:dyDescent="0.3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x14ac:dyDescent="0.3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x14ac:dyDescent="0.3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x14ac:dyDescent="0.3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x14ac:dyDescent="0.3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x14ac:dyDescent="0.3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x14ac:dyDescent="0.3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x14ac:dyDescent="0.3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x14ac:dyDescent="0.3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x14ac:dyDescent="0.3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x14ac:dyDescent="0.3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x14ac:dyDescent="0.3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x14ac:dyDescent="0.3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x14ac:dyDescent="0.3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x14ac:dyDescent="0.3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x14ac:dyDescent="0.3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x14ac:dyDescent="0.3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x14ac:dyDescent="0.3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x14ac:dyDescent="0.3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x14ac:dyDescent="0.3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x14ac:dyDescent="0.3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x14ac:dyDescent="0.3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x14ac:dyDescent="0.3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x14ac:dyDescent="0.3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x14ac:dyDescent="0.3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x14ac:dyDescent="0.3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x14ac:dyDescent="0.3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x14ac:dyDescent="0.3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x14ac:dyDescent="0.3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x14ac:dyDescent="0.3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x14ac:dyDescent="0.3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x14ac:dyDescent="0.3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x14ac:dyDescent="0.3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x14ac:dyDescent="0.3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x14ac:dyDescent="0.3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x14ac:dyDescent="0.3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x14ac:dyDescent="0.3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x14ac:dyDescent="0.3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x14ac:dyDescent="0.3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x14ac:dyDescent="0.3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x14ac:dyDescent="0.3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x14ac:dyDescent="0.3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x14ac:dyDescent="0.3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x14ac:dyDescent="0.3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x14ac:dyDescent="0.3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x14ac:dyDescent="0.3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x14ac:dyDescent="0.3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x14ac:dyDescent="0.3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x14ac:dyDescent="0.3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x14ac:dyDescent="0.3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x14ac:dyDescent="0.3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x14ac:dyDescent="0.3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x14ac:dyDescent="0.3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x14ac:dyDescent="0.3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x14ac:dyDescent="0.3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x14ac:dyDescent="0.3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x14ac:dyDescent="0.3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x14ac:dyDescent="0.3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x14ac:dyDescent="0.3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x14ac:dyDescent="0.3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x14ac:dyDescent="0.3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x14ac:dyDescent="0.3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x14ac:dyDescent="0.3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x14ac:dyDescent="0.3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x14ac:dyDescent="0.3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x14ac:dyDescent="0.3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x14ac:dyDescent="0.3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x14ac:dyDescent="0.3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x14ac:dyDescent="0.3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x14ac:dyDescent="0.3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x14ac:dyDescent="0.3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x14ac:dyDescent="0.3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x14ac:dyDescent="0.3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x14ac:dyDescent="0.3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x14ac:dyDescent="0.3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x14ac:dyDescent="0.3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x14ac:dyDescent="0.3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x14ac:dyDescent="0.3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x14ac:dyDescent="0.3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x14ac:dyDescent="0.3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x14ac:dyDescent="0.3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x14ac:dyDescent="0.3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x14ac:dyDescent="0.3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x14ac:dyDescent="0.3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x14ac:dyDescent="0.3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x14ac:dyDescent="0.3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x14ac:dyDescent="0.3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x14ac:dyDescent="0.3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x14ac:dyDescent="0.3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x14ac:dyDescent="0.3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x14ac:dyDescent="0.3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x14ac:dyDescent="0.3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x14ac:dyDescent="0.3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x14ac:dyDescent="0.3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x14ac:dyDescent="0.3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x14ac:dyDescent="0.3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x14ac:dyDescent="0.3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x14ac:dyDescent="0.3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</sheetData>
  <sheetProtection algorithmName="SHA-512" hashValue="p5AJvFD6sPLUmH08QwMchVyxUy6q6QvyG3XlcpNAqbAFORVN0VBnoKhz2+vgkr/8SBuWXar4rVdi2NdA/o15cw==" saltValue="XcQoq4klYoOcK5G7hapN8w==" spinCount="100000" sheet="1" objects="1" scenarios="1" insertColumns="0" insertRows="0" selectLockedCells="1"/>
  <protectedRanges>
    <protectedRange algorithmName="SHA-512" hashValue="I6zAV13SQSVViRX0Xmq7xw0iGCkjT8uL3YL8HYbaK01d4/4pQIaFuSujOYJywxWGSk7Px8kKbxJm1h0wdFOGew==" saltValue="ytC4Dqchynkn1LTrclVAmA==" spinCount="100000" sqref="A9:M9 O9:XFD9" name="Nettoinntekt"/>
  </protectedRange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C6F4D2FB22246A5128E9DA027C2D8" ma:contentTypeVersion="14" ma:contentTypeDescription="Create a new document." ma:contentTypeScope="" ma:versionID="27bfe80a7ff5b73cd25948bf9a6f7552">
  <xsd:schema xmlns:xsd="http://www.w3.org/2001/XMLSchema" xmlns:xs="http://www.w3.org/2001/XMLSchema" xmlns:p="http://schemas.microsoft.com/office/2006/metadata/properties" xmlns:ns3="670f4957-b845-43bd-92f5-d2c72138656c" xmlns:ns4="d011748d-50fb-4c87-9fd4-d16cdb33af57" targetNamespace="http://schemas.microsoft.com/office/2006/metadata/properties" ma:root="true" ma:fieldsID="b81072d02e640799b5a76d0b7593c9ad" ns3:_="" ns4:_="">
    <xsd:import namespace="670f4957-b845-43bd-92f5-d2c72138656c"/>
    <xsd:import namespace="d011748d-50fb-4c87-9fd4-d16cdb33a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4957-b845-43bd-92f5-d2c72138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748d-50fb-4c87-9fd4-d16cdb33a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08AF7-41C0-4047-A3EA-23FEF1A4F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f4957-b845-43bd-92f5-d2c72138656c"/>
    <ds:schemaRef ds:uri="d011748d-50fb-4c87-9fd4-d16cdb33a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6B1EB2-9B38-4E25-864A-47868159762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d011748d-50fb-4c87-9fd4-d16cdb33af57"/>
    <ds:schemaRef ds:uri="670f4957-b845-43bd-92f5-d2c7213865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21B2CD-60A4-438D-834C-6AA791021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Budsjett</vt:lpstr>
      <vt:lpstr>Gjeld</vt:lpstr>
      <vt:lpstr>Kontofordeling</vt:lpstr>
      <vt:lpstr>Årsbudsjett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Hlimi, Maria</dc:creator>
  <cp:keywords/>
  <dc:description/>
  <cp:lastModifiedBy>Hlimi, Maria</cp:lastModifiedBy>
  <cp:revision/>
  <cp:lastPrinted>2023-04-12T10:16:15Z</cp:lastPrinted>
  <dcterms:created xsi:type="dcterms:W3CDTF">2015-06-05T18:19:34Z</dcterms:created>
  <dcterms:modified xsi:type="dcterms:W3CDTF">2023-11-15T09:21:41Z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0x01010003BC6F4D2FB22246A5128E9DA027C2D8</vt:lpwstr>
  </property>
  <property fmtid="{D5CDD505-2E9C-101B-9397-08002B2CF9AE}" pid="3" name="MSIP_Label_d3491420-1ae2-4120-89e6-e6f668f067e2_Enabled">
    <vt:lpwstr>true</vt:lpwstr>
  </property>
  <property fmtid="{D5CDD505-2E9C-101B-9397-08002B2CF9AE}" pid="4" name="MSIP_Label_d3491420-1ae2-4120-89e6-e6f668f067e2_SetDate">
    <vt:lpwstr>2022-11-18T08:21:41Z</vt:lpwstr>
  </property>
  <property fmtid="{D5CDD505-2E9C-101B-9397-08002B2CF9AE}" pid="5" name="MSIP_Label_d3491420-1ae2-4120-89e6-e6f668f067e2_Method">
    <vt:lpwstr>Standard</vt:lpwstr>
  </property>
  <property fmtid="{D5CDD505-2E9C-101B-9397-08002B2CF9AE}" pid="6" name="MSIP_Label_d3491420-1ae2-4120-89e6-e6f668f067e2_Name">
    <vt:lpwstr>d3491420-1ae2-4120-89e6-e6f668f067e2</vt:lpwstr>
  </property>
  <property fmtid="{D5CDD505-2E9C-101B-9397-08002B2CF9AE}" pid="7" name="MSIP_Label_d3491420-1ae2-4120-89e6-e6f668f067e2_SiteId">
    <vt:lpwstr>62366534-1ec3-4962-8869-9b5535279d0b</vt:lpwstr>
  </property>
  <property fmtid="{D5CDD505-2E9C-101B-9397-08002B2CF9AE}" pid="8" name="MSIP_Label_d3491420-1ae2-4120-89e6-e6f668f067e2_ActionId">
    <vt:lpwstr>6670bb3a-c5ea-44bb-8c93-1e481f0e4f0e</vt:lpwstr>
  </property>
  <property fmtid="{D5CDD505-2E9C-101B-9397-08002B2CF9AE}" pid="9" name="MSIP_Label_d3491420-1ae2-4120-89e6-e6f668f067e2_ContentBits">
    <vt:lpwstr>0</vt:lpwstr>
  </property>
</Properties>
</file>