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avno-my.sharepoint.com/personal/ingrid_sundberg_nav_no/Documents/Chatfiler for Microsoft Teams/"/>
    </mc:Choice>
  </mc:AlternateContent>
  <xr:revisionPtr revIDLastSave="44" documentId="8_{200D2269-DA46-47C1-82AC-C0D1EFF3FD6D}" xr6:coauthVersionLast="47" xr6:coauthVersionMax="47" xr10:uidLastSave="{FB7B47DC-E9F3-44E1-A726-4F6498D19F00}"/>
  <bookViews>
    <workbookView xWindow="30450" yWindow="1650" windowWidth="32520" windowHeight="18735" xr2:uid="{3ABA8161-CED3-40A9-BE6A-0A3C1E2F2F84}"/>
  </bookViews>
  <sheets>
    <sheet name="Skjema" sheetId="5" r:id="rId1"/>
    <sheet name="Budsjett" sheetId="1" r:id="rId2"/>
    <sheet name="Bakgrunnsinfo" sheetId="6" state="hidden" r:id="rId3"/>
  </sheets>
  <definedNames>
    <definedName name="Inntekt">Skjema!$A$25</definedName>
    <definedName name="Sivilstand">Bakgrunnsinfo!$B$4:$B$9</definedName>
    <definedName name="Trekk_instanser">Trekkinstanser[Trekkinstans]</definedName>
    <definedName name="Trekkinstans_nedtrekk">Trekkinstanser[Trekkinstans]</definedName>
    <definedName name="_xlnm.Print_Area" localSheetId="1">Budsjett!$A$1:$G$42</definedName>
    <definedName name="Vedlagt_dokmentasjon">Skjema!$A$25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5" l="1"/>
  <c r="C5" i="1"/>
  <c r="B20" i="1"/>
  <c r="B32" i="1" s="1"/>
  <c r="C18" i="1"/>
  <c r="B36" i="5"/>
  <c r="F28" i="1" a="1"/>
  <c r="F28" i="1" s="1"/>
  <c r="B21" i="1"/>
  <c r="C20" i="1"/>
  <c r="C32" i="1" s="1"/>
  <c r="B18" i="1"/>
  <c r="A15" i="5"/>
  <c r="A14" i="5"/>
  <c r="A9" i="5"/>
  <c r="A6" i="5"/>
  <c r="A5" i="5"/>
  <c r="W5" i="6" a="1"/>
  <c r="W5" i="6"/>
  <c r="U6" i="6" a="1"/>
  <c r="U6" i="6"/>
  <c r="C21" i="1"/>
  <c r="B33" i="1" l="1"/>
  <c r="A40" i="1" s="1"/>
  <c r="C33" i="1"/>
  <c r="B3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<sst xmlns="http://schemas.openxmlformats.org/spreadsheetml/2006/main" count="161" uniqueCount="118">
  <si>
    <t>Velg trekkinstans</t>
  </si>
  <si>
    <t>Henvendelse angående utleggstrekk</t>
  </si>
  <si>
    <t>Navn:</t>
  </si>
  <si>
    <t>Fødselsnummer:</t>
  </si>
  <si>
    <t>Sivilstand:</t>
  </si>
  <si>
    <t>Velg sivilstand</t>
  </si>
  <si>
    <t>Velg alder</t>
  </si>
  <si>
    <t>Vedlagt dokmentasjon:</t>
  </si>
  <si>
    <t>Husleie</t>
  </si>
  <si>
    <t>Inntekt</t>
  </si>
  <si>
    <t>Inntekt ektefelle</t>
  </si>
  <si>
    <t>Boliglån</t>
  </si>
  <si>
    <t>Samværsavtale barn</t>
  </si>
  <si>
    <t>Andre boligutgifter</t>
  </si>
  <si>
    <t>Medisinske utgifter</t>
  </si>
  <si>
    <t>Annet</t>
  </si>
  <si>
    <t>Utgifter til barn</t>
  </si>
  <si>
    <t>Andre som trekker i inntekten min:</t>
  </si>
  <si>
    <t>Sted og dato : Trondheim</t>
  </si>
  <si>
    <t>Signatur</t>
  </si>
  <si>
    <t>Eget</t>
  </si>
  <si>
    <t>Inntekter</t>
  </si>
  <si>
    <t>Hovedinntekt</t>
  </si>
  <si>
    <t>Annen inntekt</t>
  </si>
  <si>
    <t>Bostøtte</t>
  </si>
  <si>
    <t>Barnetrygd</t>
  </si>
  <si>
    <t>Barnebidrag</t>
  </si>
  <si>
    <t>Trekk</t>
  </si>
  <si>
    <t>Forskuddsskatt</t>
  </si>
  <si>
    <t>Kreditortrekk</t>
  </si>
  <si>
    <t>Bidragstrekk</t>
  </si>
  <si>
    <t>Statens innkrevingssentral</t>
  </si>
  <si>
    <t>Annet trekk</t>
  </si>
  <si>
    <t>Sum utbetalt</t>
  </si>
  <si>
    <t>Utgifter</t>
  </si>
  <si>
    <t>Livsopphold voksne</t>
  </si>
  <si>
    <t>Livsopphold barn</t>
  </si>
  <si>
    <t>Felleskostnader</t>
  </si>
  <si>
    <t>Kommunale avgifter</t>
  </si>
  <si>
    <t>Beregning livsopphold barn</t>
  </si>
  <si>
    <t>Samvær med barn</t>
  </si>
  <si>
    <t>Legg inn alder og samvær</t>
  </si>
  <si>
    <t>Sum utgifter</t>
  </si>
  <si>
    <t>Økt/minsket utleggstrekk</t>
  </si>
  <si>
    <t>Samlet resultat for egen og partner</t>
  </si>
  <si>
    <t xml:space="preserve">Dekningsloven § 2-7 sier at en skyldner skal beholde inntekt som er nødvendig for å sikre et rimelig underhold for skyldnerens hushold. For å sikre dette, viser budsjettet at utleggstrekk kan reduseres med: </t>
  </si>
  <si>
    <t>Ektefelle/samboer</t>
  </si>
  <si>
    <t>Barn</t>
  </si>
  <si>
    <t>Kolonne1</t>
  </si>
  <si>
    <t>Kolonne2</t>
  </si>
  <si>
    <t>Barnets alder:</t>
  </si>
  <si>
    <t>Fødselsdato</t>
  </si>
  <si>
    <t>Sats livsopphold</t>
  </si>
  <si>
    <t>Trekkinstans</t>
  </si>
  <si>
    <t>Adresse</t>
  </si>
  <si>
    <t>Postnummer/sted</t>
  </si>
  <si>
    <t>Saksnummer</t>
  </si>
  <si>
    <t xml:space="preserve">Enslig </t>
  </si>
  <si>
    <t>Enslig med barn under 18 år</t>
  </si>
  <si>
    <t>Barn som forsørges:</t>
  </si>
  <si>
    <t>Namsfogden i Trøndelag</t>
  </si>
  <si>
    <t>Postboks 6043 Torgarden</t>
  </si>
  <si>
    <t>7434 Trondheim</t>
  </si>
  <si>
    <t>Gift</t>
  </si>
  <si>
    <t>Navn ektefelle:</t>
  </si>
  <si>
    <t>Fødselsdato ektefelle:</t>
  </si>
  <si>
    <t>8601 Mo i Rana</t>
  </si>
  <si>
    <t>Samboer</t>
  </si>
  <si>
    <t>Navn samboer:</t>
  </si>
  <si>
    <t>Fødselsdato samboer:</t>
  </si>
  <si>
    <t>Forsørger samboer/ektefelle</t>
  </si>
  <si>
    <t>Andre husholdsmedlemmer:</t>
  </si>
  <si>
    <t>Fødselsdato husstandsmedlemmer:</t>
  </si>
  <si>
    <t>Skatteetaten</t>
  </si>
  <si>
    <t>Postboks 9200 Grønland</t>
  </si>
  <si>
    <t>0134 Oslo</t>
  </si>
  <si>
    <t>Saksnummer hos Skatteetaten:</t>
  </si>
  <si>
    <t>Samvær</t>
  </si>
  <si>
    <t>Alder barn</t>
  </si>
  <si>
    <t>Sats</t>
  </si>
  <si>
    <t>0-5 år</t>
  </si>
  <si>
    <t>6- 10 år</t>
  </si>
  <si>
    <t>11-14 år</t>
  </si>
  <si>
    <t>15-17 år</t>
  </si>
  <si>
    <t>Dokumentasjon</t>
  </si>
  <si>
    <t>Velg aktuell dokumentasjon</t>
  </si>
  <si>
    <t>Egen lønn/pensjon</t>
  </si>
  <si>
    <t>Samboer/ektefelle lønn/pensjon</t>
  </si>
  <si>
    <t>Renter og avdrag boliglån</t>
  </si>
  <si>
    <t>Barnehage</t>
  </si>
  <si>
    <t>SFO</t>
  </si>
  <si>
    <t>Bidrag</t>
  </si>
  <si>
    <t>Avtale om samvær med barn</t>
  </si>
  <si>
    <t>Andre utgifter</t>
  </si>
  <si>
    <t>Eiendeler det kan tas pant i (Hus, bil, båt, campingvogn, hytte, aksjer)</t>
  </si>
  <si>
    <t>Velg inntekt</t>
  </si>
  <si>
    <t>Velg trekk</t>
  </si>
  <si>
    <t>Velg utgifter</t>
  </si>
  <si>
    <t>Lønn</t>
  </si>
  <si>
    <t>Skatt</t>
  </si>
  <si>
    <t>Pensjon</t>
  </si>
  <si>
    <t>Namstrekk</t>
  </si>
  <si>
    <t>AAP</t>
  </si>
  <si>
    <t>Andre trekk</t>
  </si>
  <si>
    <t>Renter boliglån</t>
  </si>
  <si>
    <t>Introduksjonstønad</t>
  </si>
  <si>
    <t>Avdrag boliglån</t>
  </si>
  <si>
    <t>Kvalifiseringsstønad</t>
  </si>
  <si>
    <t>Ekstra spesielt nødvendig livsopphold</t>
  </si>
  <si>
    <t>Mottatt barnebidrag</t>
  </si>
  <si>
    <t>Tiltakspenger</t>
  </si>
  <si>
    <t>Sykepenger</t>
  </si>
  <si>
    <t>Dekningsloven § 2-7 sier at en skyldner skal beholde inntekt som er nødvendig for å sikre et rimelig underhold for skyldnerens hushold. For å sikre dette, viser budsjettet at utleggstrekk kan reduseres med kr</t>
  </si>
  <si>
    <t xml:space="preserve">Kr. </t>
  </si>
  <si>
    <t>Saksnummer:</t>
  </si>
  <si>
    <t>Skatteetaten, Postboks 455</t>
  </si>
  <si>
    <t>Skatteetaten/Innkrevingsmyndigheten for bidrag</t>
  </si>
  <si>
    <t>Skatteetaten/Innkrevingsmyndigheten for offentlige aktører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</si>
</sst>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kr-414]\ * #,##0.00_-;\-[$kr-414]\ * #,##0.00_-;_-[$kr-414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sz val="8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Protection="1">
      <protection hidden="1"/>
    </xf>
    <xf numFmtId="0" fontId="3" fillId="4" borderId="0" xfId="0" applyFont="1" applyFill="1" applyProtection="1">
      <protection hidden="1"/>
    </xf>
    <xf numFmtId="0" fontId="4" fillId="4" borderId="0" xfId="0" applyFont="1" applyFill="1" applyProtection="1">
      <protection locked="0" hidden="1"/>
    </xf>
    <xf numFmtId="0" fontId="3" fillId="4" borderId="0" xfId="0" applyFont="1" applyFill="1" applyProtection="1">
      <protection locked="0" hidden="1"/>
    </xf>
    <xf numFmtId="0" fontId="3" fillId="0" borderId="1" xfId="0" applyFont="1" applyBorder="1" applyProtection="1">
      <protection hidden="1"/>
    </xf>
    <xf numFmtId="0" fontId="3" fillId="0" borderId="2" xfId="0" applyFont="1" applyBorder="1" applyProtection="1">
      <protection locked="0" hidden="1"/>
    </xf>
    <xf numFmtId="0" fontId="3" fillId="0" borderId="3" xfId="0" applyFont="1" applyBorder="1" applyProtection="1">
      <protection hidden="1"/>
    </xf>
    <xf numFmtId="0" fontId="3" fillId="0" borderId="4" xfId="0" applyFont="1" applyBorder="1" applyProtection="1">
      <protection locked="0" hidden="1"/>
    </xf>
    <xf numFmtId="0" fontId="3" fillId="0" borderId="3" xfId="0" applyFont="1" applyBorder="1" applyProtection="1">
      <protection locked="0" hidden="1"/>
    </xf>
    <xf numFmtId="0" fontId="3" fillId="0" borderId="7" xfId="0" applyFont="1" applyBorder="1" applyProtection="1">
      <protection locked="0" hidden="1"/>
    </xf>
    <xf numFmtId="0" fontId="3" fillId="0" borderId="8" xfId="0" applyFont="1" applyBorder="1" applyProtection="1">
      <protection locked="0" hidden="1"/>
    </xf>
    <xf numFmtId="0" fontId="9" fillId="4" borderId="0" xfId="0" applyFont="1" applyFill="1" applyAlignment="1" applyProtection="1">
      <alignment horizontal="right"/>
      <protection hidden="1"/>
    </xf>
    <xf numFmtId="14" fontId="9" fillId="4" borderId="0" xfId="0" applyNumberFormat="1" applyFont="1" applyFill="1" applyAlignment="1" applyProtection="1">
      <alignment horizontal="left"/>
      <protection hidden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4" fillId="5" borderId="3" xfId="0" applyFont="1" applyFill="1" applyBorder="1" applyProtection="1">
      <protection locked="0" hidden="1"/>
    </xf>
    <xf numFmtId="0" fontId="3" fillId="5" borderId="4" xfId="0" applyFont="1" applyFill="1" applyBorder="1" applyProtection="1">
      <protection locked="0" hidden="1"/>
    </xf>
    <xf numFmtId="0" fontId="4" fillId="5" borderId="5" xfId="0" applyFont="1" applyFill="1" applyBorder="1" applyProtection="1">
      <protection locked="0" hidden="1"/>
    </xf>
    <xf numFmtId="0" fontId="3" fillId="5" borderId="6" xfId="0" applyFont="1" applyFill="1" applyBorder="1" applyProtection="1">
      <protection locked="0" hidden="1"/>
    </xf>
    <xf numFmtId="0" fontId="4" fillId="0" borderId="5" xfId="0" applyFont="1" applyBorder="1" applyProtection="1">
      <protection locked="0" hidden="1"/>
    </xf>
    <xf numFmtId="0" fontId="3" fillId="0" borderId="6" xfId="0" applyFont="1" applyBorder="1" applyProtection="1">
      <protection locked="0" hidden="1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9" fontId="0" fillId="0" borderId="0" xfId="0" applyNumberFormat="1"/>
    <xf numFmtId="0" fontId="5" fillId="0" borderId="4" xfId="0" applyFont="1" applyBorder="1" applyProtection="1">
      <protection locked="0" hidden="1"/>
    </xf>
    <xf numFmtId="0" fontId="4" fillId="6" borderId="9" xfId="0" applyFont="1" applyFill="1" applyBorder="1" applyProtection="1">
      <protection locked="0"/>
    </xf>
    <xf numFmtId="0" fontId="3" fillId="6" borderId="9" xfId="0" applyFont="1" applyFill="1" applyBorder="1" applyProtection="1">
      <protection locked="0"/>
    </xf>
    <xf numFmtId="0" fontId="4" fillId="4" borderId="9" xfId="0" applyFont="1" applyFill="1" applyBorder="1" applyProtection="1">
      <protection hidden="1"/>
    </xf>
    <xf numFmtId="0" fontId="3" fillId="3" borderId="9" xfId="0" applyFont="1" applyFill="1" applyBorder="1"/>
    <xf numFmtId="0" fontId="4" fillId="6" borderId="9" xfId="0" applyFont="1" applyFill="1" applyBorder="1"/>
    <xf numFmtId="0" fontId="3" fillId="6" borderId="9" xfId="0" applyFont="1" applyFill="1" applyBorder="1"/>
    <xf numFmtId="0" fontId="4" fillId="4" borderId="9" xfId="0" applyFont="1" applyFill="1" applyBorder="1" applyProtection="1">
      <protection locked="0"/>
    </xf>
    <xf numFmtId="0" fontId="4" fillId="4" borderId="9" xfId="0" applyFont="1" applyFill="1" applyBorder="1" applyProtection="1">
      <protection locked="0" hidden="1"/>
    </xf>
    <xf numFmtId="0" fontId="3" fillId="6" borderId="9" xfId="0" applyFont="1" applyFill="1" applyBorder="1" applyProtection="1">
      <protection locked="0" hidden="1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4" borderId="0" xfId="0" applyFill="1"/>
    <xf numFmtId="0" fontId="3" fillId="4" borderId="0" xfId="0" applyFont="1" applyFill="1"/>
    <xf numFmtId="0" fontId="8" fillId="6" borderId="9" xfId="0" applyFont="1" applyFill="1" applyBorder="1"/>
    <xf numFmtId="0" fontId="7" fillId="6" borderId="9" xfId="0" applyFont="1" applyFill="1" applyBorder="1"/>
    <xf numFmtId="0" fontId="4" fillId="4" borderId="9" xfId="0" applyFont="1" applyFill="1" applyBorder="1"/>
    <xf numFmtId="164" fontId="4" fillId="4" borderId="9" xfId="0" applyNumberFormat="1" applyFont="1" applyFill="1" applyBorder="1" applyProtection="1">
      <protection hidden="1"/>
    </xf>
    <xf numFmtId="0" fontId="3" fillId="3" borderId="0" xfId="0" applyFont="1" applyFill="1" applyProtection="1">
      <protection locked="0"/>
    </xf>
    <xf numFmtId="0" fontId="3" fillId="0" borderId="9" xfId="0" applyFont="1" applyBorder="1" applyProtection="1">
      <protection locked="0"/>
    </xf>
    <xf numFmtId="0" fontId="4" fillId="3" borderId="0" xfId="0" applyFont="1" applyFill="1" applyAlignment="1" applyProtection="1">
      <alignment horizontal="center"/>
      <protection locked="0" hidden="1"/>
    </xf>
    <xf numFmtId="0" fontId="9" fillId="4" borderId="10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horizontal="left" wrapText="1"/>
    </xf>
    <xf numFmtId="0" fontId="10" fillId="4" borderId="12" xfId="0" applyFont="1" applyFill="1" applyBorder="1" applyAlignment="1">
      <alignment horizontal="left" wrapText="1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0" fontId="3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4" fillId="4" borderId="0" xfId="0" applyFont="1" applyFill="1" applyProtection="1">
      <protection locked="0" hidden="1"/>
    </xf>
  </cellXfs>
  <cellStyles count="1">
    <cellStyle name="Normal" xfId="0" builtinId="0"/>
  </cellStyles>
  <dxfs count="6">
    <dxf>
      <font>
        <color theme="0"/>
      </font>
      <fill>
        <patternFill>
          <bgColor theme="0"/>
        </patternFill>
      </fill>
    </dxf>
    <dxf>
      <font>
        <color theme="9" tint="0.79998168889431442"/>
      </font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44451</xdr:rowOff>
    </xdr:from>
    <xdr:ext cx="5886450" cy="74605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53C1E365-1863-C814-7456-3E60F6DBBE99}"/>
            </a:ext>
          </a:extLst>
        </xdr:cNvPr>
        <xdr:cNvSpPr txBox="1"/>
      </xdr:nvSpPr>
      <xdr:spPr>
        <a:xfrm>
          <a:off x="0" y="7550151"/>
          <a:ext cx="5886450" cy="74605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050"/>
            <a:t>Jeg ber om at trekk i inntekt reduseres slik at samlede trekk ikke overstiger det jeg maksimalt kan trekkes ifølge dekningsloven §2-7 og</a:t>
          </a:r>
          <a:r>
            <a:rPr lang="nb-NO" sz="1050" baseline="0"/>
            <a:t> regjeringens livsoppholdssatser. Dersom flere instanser har lagt inn trekk kreves det etter dekningsloven § 2-8 at instansene samordner utleggstrekk i samsvar med livsoppholdssatsene. </a:t>
          </a:r>
          <a:endParaRPr lang="nb-NO" sz="1050"/>
        </a:p>
      </xdr:txBody>
    </xdr:sp>
    <xdr:clientData/>
  </xdr:oneCellAnchor>
  <xdr:oneCellAnchor>
    <xdr:from>
      <xdr:col>2</xdr:col>
      <xdr:colOff>285751</xdr:colOff>
      <xdr:row>8</xdr:row>
      <xdr:rowOff>19050</xdr:rowOff>
    </xdr:from>
    <xdr:ext cx="2586404" cy="5610225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8444A82-7BA0-3A20-07DC-7D9ACF449BE2}"/>
            </a:ext>
          </a:extLst>
        </xdr:cNvPr>
        <xdr:cNvSpPr txBox="1"/>
      </xdr:nvSpPr>
      <xdr:spPr>
        <a:xfrm>
          <a:off x="5898174" y="1828800"/>
          <a:ext cx="2586404" cy="56102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800" b="1"/>
            <a:t>Veiledning</a:t>
          </a:r>
          <a:r>
            <a:rPr lang="nb-NO" sz="1800" b="1" baseline="0"/>
            <a:t> for utfylling</a:t>
          </a:r>
          <a:endParaRPr lang="nb-NO" sz="1800" b="1"/>
        </a:p>
        <a:p>
          <a:r>
            <a:rPr lang="nb-NO" sz="1400"/>
            <a:t>1. Rad</a:t>
          </a:r>
          <a:r>
            <a:rPr lang="nb-NO" sz="1400" baseline="0"/>
            <a:t> 3, kolonne A: Velg den instansen som har utleggstrekket.</a:t>
          </a:r>
        </a:p>
        <a:p>
          <a:endParaRPr lang="nb-NO" sz="1400" baseline="0"/>
        </a:p>
        <a:p>
          <a:r>
            <a:rPr lang="nb-NO" sz="1400" baseline="0"/>
            <a:t>2. Rad 11- 23: Legg inn personopplysninger</a:t>
          </a:r>
        </a:p>
        <a:p>
          <a:endParaRPr lang="nb-NO" sz="1400" baseline="0"/>
        </a:p>
        <a:p>
          <a:r>
            <a:rPr lang="nb-NO" sz="1400" baseline="0"/>
            <a:t>3. Rad 25-30: Hak av dokumentasjon som sendes inn sammen med henvendelsen til trekkinstansen. For at justering av utleggstrekk skal behandles, må nødvendig dokumentasjon sendes inn. </a:t>
          </a:r>
        </a:p>
        <a:p>
          <a:endParaRPr lang="nb-NO" sz="1400" baseline="0"/>
        </a:p>
        <a:p>
          <a:r>
            <a:rPr lang="nb-NO" sz="1400" baseline="0"/>
            <a:t>5. Rad 32: Dersom du har trekk fra flere instanser, velg de aktuelle.</a:t>
          </a:r>
        </a:p>
        <a:p>
          <a:endParaRPr lang="nb-NO" sz="1400" baseline="0"/>
        </a:p>
        <a:p>
          <a:r>
            <a:rPr lang="nb-NO" sz="1400" baseline="0"/>
            <a:t>6. Gå videre til fane "Budsjett"</a:t>
          </a:r>
        </a:p>
        <a:p>
          <a:endParaRPr lang="nb-NO" sz="1100"/>
        </a:p>
        <a:p>
          <a:endParaRPr lang="nb-NO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24</xdr:row>
          <xdr:rowOff>12700</xdr:rowOff>
        </xdr:from>
        <xdr:to>
          <xdr:col>1</xdr:col>
          <xdr:colOff>3016250</xdr:colOff>
          <xdr:row>24</xdr:row>
          <xdr:rowOff>215900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24</xdr:row>
          <xdr:rowOff>241300</xdr:rowOff>
        </xdr:from>
        <xdr:to>
          <xdr:col>1</xdr:col>
          <xdr:colOff>3016250</xdr:colOff>
          <xdr:row>26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2374900</xdr:colOff>
          <xdr:row>24</xdr:row>
          <xdr:rowOff>12700</xdr:rowOff>
        </xdr:from>
        <xdr:to>
          <xdr:col>1</xdr:col>
          <xdr:colOff>952500</xdr:colOff>
          <xdr:row>24</xdr:row>
          <xdr:rowOff>215900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2374900</xdr:colOff>
          <xdr:row>25</xdr:row>
          <xdr:rowOff>12700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2374900</xdr:colOff>
          <xdr:row>26</xdr:row>
          <xdr:rowOff>12700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2362200</xdr:colOff>
          <xdr:row>27</xdr:row>
          <xdr:rowOff>0</xdr:rowOff>
        </xdr:from>
        <xdr:to>
          <xdr:col>1</xdr:col>
          <xdr:colOff>0</xdr:colOff>
          <xdr:row>27</xdr:row>
          <xdr:rowOff>215900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2374900</xdr:colOff>
          <xdr:row>27</xdr:row>
          <xdr:rowOff>241300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26</xdr:row>
          <xdr:rowOff>0</xdr:rowOff>
        </xdr:from>
        <xdr:to>
          <xdr:col>2</xdr:col>
          <xdr:colOff>0</xdr:colOff>
          <xdr:row>27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27</xdr:row>
          <xdr:rowOff>0</xdr:rowOff>
        </xdr:from>
        <xdr:to>
          <xdr:col>1</xdr:col>
          <xdr:colOff>3016250</xdr:colOff>
          <xdr:row>27</xdr:row>
          <xdr:rowOff>215900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28</xdr:row>
          <xdr:rowOff>0</xdr:rowOff>
        </xdr:from>
        <xdr:to>
          <xdr:col>2</xdr:col>
          <xdr:colOff>0</xdr:colOff>
          <xdr:row>28</xdr:row>
          <xdr:rowOff>215900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29</xdr:row>
          <xdr:rowOff>0</xdr:rowOff>
        </xdr:from>
        <xdr:to>
          <xdr:col>2</xdr:col>
          <xdr:colOff>0</xdr:colOff>
          <xdr:row>29</xdr:row>
          <xdr:rowOff>215900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2374900</xdr:colOff>
          <xdr:row>29</xdr:row>
          <xdr:rowOff>0</xdr:rowOff>
        </xdr:from>
        <xdr:to>
          <xdr:col>1</xdr:col>
          <xdr:colOff>25400</xdr:colOff>
          <xdr:row>30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1392507</xdr:colOff>
      <xdr:row>41</xdr:row>
      <xdr:rowOff>10582</xdr:rowOff>
    </xdr:from>
    <xdr:ext cx="1119795" cy="41126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9E2CDE0-F7C7-042A-301E-802754296552}"/>
            </a:ext>
          </a:extLst>
        </xdr:cNvPr>
        <xdr:cNvSpPr txBox="1"/>
      </xdr:nvSpPr>
      <xdr:spPr>
        <a:xfrm>
          <a:off x="1392507" y="9620249"/>
          <a:ext cx="1119795" cy="411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b-NO" sz="1400"/>
        </a:p>
      </xdr:txBody>
    </xdr:sp>
    <xdr:clientData/>
  </xdr:oneCellAnchor>
  <xdr:oneCellAnchor>
    <xdr:from>
      <xdr:col>0</xdr:col>
      <xdr:colOff>148167</xdr:colOff>
      <xdr:row>0</xdr:row>
      <xdr:rowOff>0</xdr:rowOff>
    </xdr:from>
    <xdr:ext cx="5535082" cy="1006071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E06BC09-7496-09C5-C5B5-49EBBB67DF64}"/>
            </a:ext>
          </a:extLst>
        </xdr:cNvPr>
        <xdr:cNvSpPr txBox="1"/>
      </xdr:nvSpPr>
      <xdr:spPr>
        <a:xfrm>
          <a:off x="148167" y="0"/>
          <a:ext cx="5535082" cy="10060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nb-NO" sz="1100"/>
            <a:t>            </a:t>
          </a:r>
          <a:r>
            <a:rPr lang="nb-NO" sz="1800"/>
            <a:t>                         </a:t>
          </a:r>
          <a:r>
            <a:rPr lang="nb-NO" sz="1800" b="1"/>
            <a:t>Månedsbudsjett: </a:t>
          </a:r>
        </a:p>
        <a:p>
          <a:pPr algn="l"/>
          <a:r>
            <a:rPr lang="nb-NO" sz="1800" b="0"/>
            <a:t>Vedlegg til henvendelse</a:t>
          </a:r>
          <a:r>
            <a:rPr lang="nb-NO" sz="1800" b="0" baseline="0"/>
            <a:t> om endring av utleggstrekk</a:t>
          </a:r>
          <a:endParaRPr lang="nb-NO" sz="1800" b="0"/>
        </a:p>
      </xdr:txBody>
    </xdr:sp>
    <xdr:clientData/>
  </xdr:oneCellAnchor>
  <xdr:oneCellAnchor>
    <xdr:from>
      <xdr:col>1</xdr:col>
      <xdr:colOff>1130779</xdr:colOff>
      <xdr:row>41</xdr:row>
      <xdr:rowOff>10582</xdr:rowOff>
    </xdr:from>
    <xdr:ext cx="1954031" cy="349299"/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48673B0-49D0-DD6F-7CCE-831583E10AE1}"/>
            </a:ext>
          </a:extLst>
        </xdr:cNvPr>
        <xdr:cNvSpPr txBox="1"/>
      </xdr:nvSpPr>
      <xdr:spPr>
        <a:xfrm>
          <a:off x="3840112" y="9620249"/>
          <a:ext cx="1954031" cy="349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b-NO" sz="1100"/>
        </a:p>
      </xdr:txBody>
    </xdr:sp>
    <xdr:clientData/>
  </xdr:oneCellAnchor>
  <xdr:oneCellAnchor>
    <xdr:from>
      <xdr:col>3</xdr:col>
      <xdr:colOff>123826</xdr:colOff>
      <xdr:row>4</xdr:row>
      <xdr:rowOff>211446</xdr:rowOff>
    </xdr:from>
    <xdr:ext cx="2162080" cy="7747221"/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14CEC97A-8053-AC14-319C-F095D24A72F2}"/>
            </a:ext>
          </a:extLst>
        </xdr:cNvPr>
        <xdr:cNvSpPr txBox="1"/>
      </xdr:nvSpPr>
      <xdr:spPr>
        <a:xfrm>
          <a:off x="6188076" y="1079279"/>
          <a:ext cx="2162080" cy="774722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800" b="1" u="sng"/>
            <a:t>Veiledning for utfylling</a:t>
          </a:r>
        </a:p>
        <a:p>
          <a:r>
            <a:rPr lang="nb-NO" sz="1400" b="0"/>
            <a:t>1. Fyll ut dine</a:t>
          </a:r>
          <a:r>
            <a:rPr lang="nb-NO" sz="1400" b="0" baseline="0"/>
            <a:t> inntekter, hopp over de som ikke er relevant for deg. Sett inn beløp i kolonne B, rad 7-11.</a:t>
          </a:r>
        </a:p>
        <a:p>
          <a:endParaRPr lang="nb-NO" sz="1400" b="0" baseline="0"/>
        </a:p>
        <a:p>
          <a:r>
            <a:rPr lang="nb-NO" sz="1400" b="0" baseline="0"/>
            <a:t>2. Legg inn beløpet på dine trekk i kolonne B, rad 13-17. Du kan endre tittel på rad 13-17 dersom du har andre trekk.</a:t>
          </a:r>
        </a:p>
        <a:p>
          <a:endParaRPr lang="nb-NO" sz="1400" b="0" baseline="0"/>
        </a:p>
        <a:p>
          <a:r>
            <a:rPr lang="nb-NO" sz="1400" b="0" baseline="0"/>
            <a:t>3. Fyll ut dine utgifter, hopp over det som ikke er relevante for deg. Du trenger ikke legge inn strømutgifter da det er inkludert i livsoppholdet. Sett inn beløp i kolonne B, rad 22-28.</a:t>
          </a:r>
        </a:p>
        <a:p>
          <a:endParaRPr lang="nb-NO" sz="1400" b="0" baseline="0"/>
        </a:p>
        <a:p>
          <a:r>
            <a:rPr lang="nb-NO" sz="1400" b="0" baseline="0"/>
            <a:t>4. Dersom du har samvær med barn under 100% legger du inn det i kolonne A, rad 30-31. </a:t>
          </a:r>
        </a:p>
        <a:p>
          <a:endParaRPr lang="nb-NO" sz="1400" b="0" i="1" u="sng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400" b="0" i="0" u="none" baseline="0"/>
            <a:t>4. Dersom resultatet viser at utleggstrekk kan reduseres skriver du ut sidene "Skjema" og "Budsjett". Signer og send inn til trekkinstansen.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400" b="0" i="0" u="sng" baseline="0"/>
            <a:t>Husk å legge ved dokumentasjon på inntekter og utgifter. </a:t>
          </a:r>
          <a:endParaRPr lang="nb-NO" sz="1400" b="0" i="0" u="sng"/>
        </a:p>
      </xdr:txBody>
    </xdr:sp>
    <xdr:clientData/>
  </xdr:oneCellAnchor>
  <xdr:oneCellAnchor>
    <xdr:from>
      <xdr:col>6</xdr:col>
      <xdr:colOff>0</xdr:colOff>
      <xdr:row>21</xdr:row>
      <xdr:rowOff>191557</xdr:rowOff>
    </xdr:from>
    <xdr:ext cx="560917" cy="1500723"/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3ADE0E1E-6743-2F9F-68F0-9B5197837600}"/>
            </a:ext>
          </a:extLst>
        </xdr:cNvPr>
        <xdr:cNvSpPr txBox="1"/>
      </xdr:nvSpPr>
      <xdr:spPr>
        <a:xfrm>
          <a:off x="9726083" y="5133974"/>
          <a:ext cx="560917" cy="1500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b-NO" sz="1100"/>
        </a:p>
      </xdr:txBody>
    </xdr:sp>
    <xdr:clientData/>
  </xdr:oneCellAnchor>
  <xdr:oneCellAnchor>
    <xdr:from>
      <xdr:col>0</xdr:col>
      <xdr:colOff>0</xdr:colOff>
      <xdr:row>33</xdr:row>
      <xdr:rowOff>19089</xdr:rowOff>
    </xdr:from>
    <xdr:ext cx="6043082" cy="679411"/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DADAA36A-76C4-8E82-1845-6E329D3D2617}"/>
            </a:ext>
          </a:extLst>
        </xdr:cNvPr>
        <xdr:cNvSpPr txBox="1"/>
      </xdr:nvSpPr>
      <xdr:spPr>
        <a:xfrm>
          <a:off x="0" y="7882506"/>
          <a:ext cx="6043082" cy="67941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nb-NO" sz="1200" b="0"/>
            <a:t>Tilleggsinformasjon: </a:t>
          </a:r>
        </a:p>
      </xdr:txBody>
    </xdr:sp>
    <xdr:clientData/>
  </xdr:oneCellAnchor>
  <xdr:oneCellAnchor>
    <xdr:from>
      <xdr:col>6</xdr:col>
      <xdr:colOff>0</xdr:colOff>
      <xdr:row>21</xdr:row>
      <xdr:rowOff>191557</xdr:rowOff>
    </xdr:from>
    <xdr:ext cx="560917" cy="1500723"/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A16F5366-02BC-495F-A26C-1FB2D491C99D}"/>
            </a:ext>
          </a:extLst>
        </xdr:cNvPr>
        <xdr:cNvSpPr txBox="1"/>
      </xdr:nvSpPr>
      <xdr:spPr>
        <a:xfrm>
          <a:off x="9726083" y="5133974"/>
          <a:ext cx="560917" cy="1500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b-NO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30457F-F0B2-43E1-AF8F-79CDB241072A}" name="Trekkinstanser" displayName="Trekkinstanser" ref="O4:R9" totalsRowShown="0">
  <autoFilter ref="O4:R9" xr:uid="{D230457F-F0B2-43E1-AF8F-79CDB241072A}"/>
  <tableColumns count="4">
    <tableColumn id="1" xr3:uid="{7CE8BFFE-691A-491B-93D3-0BA5EA821934}" name="Trekkinstans"/>
    <tableColumn id="2" xr3:uid="{A6142A4B-634B-49C8-BEB9-0C5582C6D374}" name="Adresse"/>
    <tableColumn id="3" xr3:uid="{D10C7E07-51EE-404A-8024-0EA153A22BBF}" name="Postnummer/sted"/>
    <tableColumn id="4" xr3:uid="{646F00C6-0BCB-42F5-BB35-D0CCC2D5E65C}" name="Saksnumm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80414C-6702-4E6B-B299-F43F73D7EFBC}" name="Tabell1" displayName="Tabell1" ref="B4:I9" totalsRowShown="0">
  <autoFilter ref="B4:I9" xr:uid="{EB80414C-6702-4E6B-B299-F43F73D7EFBC}"/>
  <tableColumns count="8">
    <tableColumn id="1" xr3:uid="{4303925A-E5F1-4093-ABD5-5EF342903BD6}" name="Velg sivilstand"/>
    <tableColumn id="2" xr3:uid="{F93ADCF0-E573-4304-9705-C74279F47A5D}" name="Ektefelle/samboer"/>
    <tableColumn id="3" xr3:uid="{F0C875FE-766C-4D72-8674-A3157A0214CD}" name="Barn"/>
    <tableColumn id="4" xr3:uid="{941F7F93-5245-41D9-BE0E-0539A95EBC4C}" name="Kolonne1"/>
    <tableColumn id="5" xr3:uid="{2B2CFB73-415E-4C11-A73C-9749DD33237B}" name="Kolonne2"/>
    <tableColumn id="6" xr3:uid="{2764682A-1465-4AB0-937E-E9AC7CC8E9FF}" name="Barnets alder:"/>
    <tableColumn id="7" xr3:uid="{A4717CE1-63E9-438E-A508-492497AAEDFE}" name="Fødselsdato"/>
    <tableColumn id="8" xr3:uid="{A279560B-99DA-47B1-9958-C9FE7C6CAD01}" name="Sats livsopphol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0799C5-DA10-4D30-86CD-AFAFBC7C4C85}" name="Livsopphold_satser" displayName="Livsopphold_satser" ref="A24:D29" totalsRowShown="0">
  <autoFilter ref="A24:D29" xr:uid="{810799C5-DA10-4D30-86CD-AFAFBC7C4C85}"/>
  <tableColumns count="4">
    <tableColumn id="1" xr3:uid="{760C5556-A6CE-4DB0-AF47-4F73437AFA81}" name="Alder barn"/>
    <tableColumn id="2" xr3:uid="{05EFABD4-E52B-498B-B61D-0D84B59C4B33}" name="Sats"/>
    <tableColumn id="3" xr3:uid="{22F1D56E-AEAF-44E8-9106-5A16C40D8217}" name="Kolonne1"/>
    <tableColumn id="4" xr3:uid="{161007DB-7C8F-4E99-A691-B03EFA837F93}" name="Kolonne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7EAB6A4-7DED-4787-8D69-01686B9806A4}" name="Dokumentasjon" displayName="Dokumentasjon" ref="A32:A45" totalsRowShown="0">
  <autoFilter ref="A32:A45" xr:uid="{F7EAB6A4-7DED-4787-8D69-01686B9806A4}"/>
  <tableColumns count="1">
    <tableColumn id="1" xr3:uid="{B32D46E3-625F-4366-832A-E78E951407AF}" name="Dokumentasj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D1CF522-CA02-462E-9AD2-537EA50D30BF}" name="Inntekter_utgifter" displayName="Inntekter_utgifter" ref="A48:C61" totalsRowShown="0">
  <autoFilter ref="A48:C61" xr:uid="{6D1CF522-CA02-462E-9AD2-537EA50D30BF}"/>
  <tableColumns count="3">
    <tableColumn id="1" xr3:uid="{61C22322-93AF-4CA7-8902-7FCC577172D3}" name="Inntekt"/>
    <tableColumn id="2" xr3:uid="{BCC1D08F-F553-46E8-AB0C-2741CEC7900A}" name="Trekk"/>
    <tableColumn id="3" xr3:uid="{429D802E-5288-4EEE-B445-5C13F172394D}" name="Utgift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49CC-38B3-4214-A88F-C0700FEDC8D3}">
  <sheetPr codeName="Ark1"/>
  <dimension ref="A1:F48"/>
  <sheetViews>
    <sheetView showGridLines="0" tabSelected="1" zoomScaleNormal="100" workbookViewId="0">
      <selection activeCell="B13" sqref="B13"/>
    </sheetView>
  </sheetViews>
  <sheetFormatPr baseColWidth="10" defaultColWidth="11.453125" defaultRowHeight="14.5" x14ac:dyDescent="0.35"/>
  <cols>
    <col min="1" max="1" width="38.81640625" customWidth="1"/>
    <col min="2" max="2" width="45.26953125" customWidth="1"/>
  </cols>
  <sheetData>
    <row r="1" spans="1:6" ht="17" x14ac:dyDescent="0.4">
      <c r="A1" s="7"/>
      <c r="B1" s="7"/>
      <c r="C1" s="17"/>
      <c r="D1" s="17"/>
      <c r="E1" s="17"/>
      <c r="F1" s="17"/>
    </row>
    <row r="2" spans="1:6" ht="17" x14ac:dyDescent="0.4">
      <c r="A2" s="7"/>
      <c r="B2" s="7"/>
      <c r="C2" s="17"/>
      <c r="D2" s="17"/>
      <c r="E2" s="17"/>
      <c r="F2" s="17"/>
    </row>
    <row r="3" spans="1:6" ht="17" x14ac:dyDescent="0.4">
      <c r="A3" s="58" t="s">
        <v>0</v>
      </c>
      <c r="B3" s="58"/>
      <c r="C3" s="17"/>
      <c r="D3" s="17"/>
      <c r="E3" s="17"/>
      <c r="F3" s="17"/>
    </row>
    <row r="4" spans="1:6" ht="17" x14ac:dyDescent="0.4">
      <c r="A4" s="5"/>
      <c r="B4" s="7"/>
      <c r="C4" s="17"/>
      <c r="D4" s="17"/>
      <c r="E4" s="17"/>
      <c r="F4" s="17"/>
    </row>
    <row r="5" spans="1:6" ht="17" x14ac:dyDescent="0.4">
      <c r="A5" s="5">
        <f>_xlfn.XLOOKUP(A3,Trekkinstanser[Trekkinstans],Trekkinstanser[Adresse])</f>
        <v>0</v>
      </c>
      <c r="B5" s="7"/>
      <c r="C5" s="17"/>
      <c r="D5" s="17"/>
      <c r="E5" s="17"/>
      <c r="F5" s="17"/>
    </row>
    <row r="6" spans="1:6" ht="17" x14ac:dyDescent="0.4">
      <c r="A6" s="5">
        <f>_xlfn.XLOOKUP(A3,Bakgrunnsinfo!O5:O9,Bakgrunnsinfo!Q5:Q9)</f>
        <v>0</v>
      </c>
      <c r="B6" s="7"/>
      <c r="C6" s="17"/>
      <c r="D6" s="17"/>
      <c r="E6" s="17"/>
      <c r="F6" s="17"/>
    </row>
    <row r="7" spans="1:6" ht="18.5" x14ac:dyDescent="0.45">
      <c r="A7" s="7"/>
      <c r="B7" s="7"/>
      <c r="C7" s="18"/>
      <c r="D7" s="18"/>
      <c r="E7" s="18"/>
      <c r="F7" s="18"/>
    </row>
    <row r="8" spans="1:6" ht="19" thickBot="1" x14ac:dyDescent="0.5">
      <c r="A8" s="6" t="s">
        <v>1</v>
      </c>
      <c r="B8" s="7"/>
      <c r="C8" s="18"/>
      <c r="D8" s="18"/>
      <c r="E8" s="18"/>
      <c r="F8" s="18"/>
    </row>
    <row r="9" spans="1:6" ht="18.5" x14ac:dyDescent="0.45">
      <c r="A9" s="8">
        <f>_xlfn.XLOOKUP(A3,Trekkinstanser[Trekkinstans],Trekkinstanser[Saksnummer])</f>
        <v>0</v>
      </c>
      <c r="B9" s="9"/>
      <c r="C9" s="18"/>
      <c r="D9" s="18"/>
      <c r="E9" s="18"/>
      <c r="F9" s="18"/>
    </row>
    <row r="10" spans="1:6" ht="18.5" x14ac:dyDescent="0.45">
      <c r="A10" s="19"/>
      <c r="B10" s="20"/>
      <c r="C10" s="18"/>
      <c r="D10" s="18"/>
      <c r="E10" s="18"/>
      <c r="F10" s="18"/>
    </row>
    <row r="11" spans="1:6" ht="18.5" x14ac:dyDescent="0.45">
      <c r="A11" s="10" t="s">
        <v>2</v>
      </c>
      <c r="B11" s="48"/>
      <c r="C11" s="18"/>
      <c r="D11" s="18"/>
      <c r="E11" s="18"/>
      <c r="F11" s="18"/>
    </row>
    <row r="12" spans="1:6" ht="18.5" x14ac:dyDescent="0.45">
      <c r="A12" s="10" t="s">
        <v>3</v>
      </c>
      <c r="B12" s="11"/>
      <c r="C12" s="18"/>
      <c r="D12" s="18"/>
      <c r="E12" s="18"/>
      <c r="F12" s="18"/>
    </row>
    <row r="13" spans="1:6" ht="18.5" x14ac:dyDescent="0.45">
      <c r="A13" s="10" t="s">
        <v>4</v>
      </c>
      <c r="B13" s="11" t="s">
        <v>5</v>
      </c>
      <c r="C13" s="18"/>
      <c r="D13" s="18"/>
      <c r="E13" s="18"/>
      <c r="F13" s="18"/>
    </row>
    <row r="14" spans="1:6" ht="18.5" x14ac:dyDescent="0.45">
      <c r="A14" s="10" t="e">
        <f>_xlfn.XLOOKUP(B13,Tabell1[Velg sivilstand],Tabell1[Ektefelle/samboer])</f>
        <v>#N/A</v>
      </c>
      <c r="B14" s="11"/>
      <c r="C14" s="18"/>
      <c r="D14" s="18"/>
      <c r="E14" s="18"/>
      <c r="F14" s="18"/>
    </row>
    <row r="15" spans="1:6" ht="18.5" x14ac:dyDescent="0.45">
      <c r="A15" s="10" t="e">
        <f>_xlfn.XLOOKUP(B13,Tabell1[Velg sivilstand],Tabell1[Fødselsdato])</f>
        <v>#N/A</v>
      </c>
      <c r="B15" s="11"/>
      <c r="C15" s="18"/>
      <c r="D15" s="18"/>
      <c r="E15" s="18"/>
      <c r="F15" s="18"/>
    </row>
    <row r="16" spans="1:6" ht="18.5" x14ac:dyDescent="0.45">
      <c r="A16" s="10"/>
      <c r="B16" s="28"/>
      <c r="C16" s="18"/>
      <c r="D16" s="18"/>
      <c r="E16" s="18"/>
      <c r="F16" s="18"/>
    </row>
    <row r="17" spans="1:6" ht="18.5" x14ac:dyDescent="0.45">
      <c r="A17" s="12"/>
      <c r="B17" s="11" t="s">
        <v>6</v>
      </c>
      <c r="C17" s="18"/>
      <c r="D17" s="18"/>
      <c r="E17" s="18"/>
      <c r="F17" s="18"/>
    </row>
    <row r="18" spans="1:6" ht="18.5" x14ac:dyDescent="0.45">
      <c r="A18" s="12"/>
      <c r="B18" s="11" t="s">
        <v>6</v>
      </c>
      <c r="C18" s="18"/>
      <c r="D18" s="18"/>
      <c r="E18" s="18"/>
      <c r="F18" s="18"/>
    </row>
    <row r="19" spans="1:6" ht="18.5" x14ac:dyDescent="0.45">
      <c r="A19" s="12"/>
      <c r="B19" s="11" t="s">
        <v>6</v>
      </c>
      <c r="C19" s="18"/>
      <c r="D19" s="18"/>
      <c r="E19" s="18"/>
      <c r="F19" s="18"/>
    </row>
    <row r="20" spans="1:6" ht="18.5" x14ac:dyDescent="0.45">
      <c r="A20" s="12"/>
      <c r="B20" s="11" t="s">
        <v>6</v>
      </c>
      <c r="C20" s="18"/>
      <c r="D20" s="18"/>
      <c r="E20" s="18"/>
      <c r="F20" s="18"/>
    </row>
    <row r="21" spans="1:6" ht="18.5" x14ac:dyDescent="0.45">
      <c r="A21" s="12"/>
      <c r="B21" s="11" t="s">
        <v>6</v>
      </c>
      <c r="C21" s="18"/>
      <c r="D21" s="18"/>
      <c r="E21" s="18"/>
      <c r="F21" s="18"/>
    </row>
    <row r="22" spans="1:6" ht="18.5" x14ac:dyDescent="0.45">
      <c r="A22" s="12"/>
      <c r="B22" s="11" t="s">
        <v>6</v>
      </c>
      <c r="C22" s="18"/>
      <c r="D22" s="18"/>
      <c r="E22" s="18"/>
      <c r="F22" s="18"/>
    </row>
    <row r="23" spans="1:6" ht="18.5" x14ac:dyDescent="0.45">
      <c r="A23" s="12"/>
      <c r="B23" s="11" t="s">
        <v>6</v>
      </c>
      <c r="C23" s="18"/>
      <c r="D23" s="18"/>
      <c r="E23" s="18"/>
      <c r="F23" s="18"/>
    </row>
    <row r="24" spans="1:6" ht="18.5" x14ac:dyDescent="0.45">
      <c r="A24" s="21" t="s">
        <v>7</v>
      </c>
      <c r="B24" s="22"/>
      <c r="C24" s="18"/>
      <c r="D24" s="18"/>
      <c r="E24" s="18"/>
      <c r="F24" s="18"/>
    </row>
    <row r="25" spans="1:6" ht="18.5" x14ac:dyDescent="0.45">
      <c r="A25" s="12" t="s">
        <v>8</v>
      </c>
      <c r="B25" s="11" t="s">
        <v>9</v>
      </c>
      <c r="C25" s="18"/>
      <c r="D25" s="18"/>
      <c r="E25" s="18"/>
      <c r="F25" s="18"/>
    </row>
    <row r="26" spans="1:6" ht="18.5" x14ac:dyDescent="0.45">
      <c r="A26" s="12" t="s">
        <v>10</v>
      </c>
      <c r="B26" s="11" t="s">
        <v>11</v>
      </c>
      <c r="C26" s="18"/>
      <c r="D26" s="18"/>
      <c r="E26" s="18"/>
      <c r="F26" s="18"/>
    </row>
    <row r="27" spans="1:6" ht="18.5" x14ac:dyDescent="0.45">
      <c r="A27" s="12" t="s">
        <v>12</v>
      </c>
      <c r="B27" s="11" t="s">
        <v>13</v>
      </c>
      <c r="C27" s="18"/>
      <c r="D27" s="18"/>
      <c r="E27" s="18"/>
      <c r="F27" s="18"/>
    </row>
    <row r="28" spans="1:6" ht="18.5" x14ac:dyDescent="0.45">
      <c r="A28" s="12" t="s">
        <v>14</v>
      </c>
      <c r="B28" s="11" t="s">
        <v>15</v>
      </c>
      <c r="C28" s="18"/>
      <c r="D28" s="18"/>
      <c r="E28" s="18"/>
      <c r="F28" s="18"/>
    </row>
    <row r="29" spans="1:6" ht="18.5" x14ac:dyDescent="0.45">
      <c r="A29" s="12" t="s">
        <v>16</v>
      </c>
      <c r="B29" s="11" t="s">
        <v>15</v>
      </c>
      <c r="C29" s="18"/>
      <c r="D29" s="18"/>
      <c r="E29" s="18"/>
      <c r="F29" s="18"/>
    </row>
    <row r="30" spans="1:6" ht="18.5" x14ac:dyDescent="0.45">
      <c r="A30" s="12" t="s">
        <v>15</v>
      </c>
      <c r="B30" s="11" t="s">
        <v>15</v>
      </c>
      <c r="C30" s="18"/>
      <c r="D30" s="18"/>
      <c r="E30" s="18"/>
      <c r="F30" s="18"/>
    </row>
    <row r="31" spans="1:6" ht="18.5" x14ac:dyDescent="0.45">
      <c r="A31" s="23" t="s">
        <v>17</v>
      </c>
      <c r="B31" s="24"/>
      <c r="C31" s="18"/>
      <c r="D31" s="18"/>
      <c r="E31" s="18"/>
      <c r="F31" s="18"/>
    </row>
    <row r="32" spans="1:6" ht="19" thickBot="1" x14ac:dyDescent="0.5">
      <c r="A32" s="13" t="s">
        <v>0</v>
      </c>
      <c r="B32" s="14" t="s">
        <v>0</v>
      </c>
      <c r="C32" s="18"/>
      <c r="D32" s="18"/>
      <c r="E32" s="18"/>
      <c r="F32" s="18"/>
    </row>
    <row r="33" spans="1:6" ht="18.5" x14ac:dyDescent="0.45">
      <c r="A33" s="25"/>
      <c r="B33" s="25"/>
      <c r="C33" s="18"/>
      <c r="D33" s="18"/>
      <c r="E33" s="18"/>
      <c r="F33" s="18"/>
    </row>
    <row r="34" spans="1:6" ht="18.5" x14ac:dyDescent="0.45">
      <c r="A34" s="25"/>
      <c r="B34" s="25"/>
      <c r="C34" s="18"/>
      <c r="D34" s="18"/>
      <c r="E34" s="18"/>
      <c r="F34" s="18"/>
    </row>
    <row r="35" spans="1:6" ht="18.5" x14ac:dyDescent="0.45">
      <c r="A35" s="26"/>
      <c r="B35" s="26"/>
      <c r="C35" s="18"/>
      <c r="D35" s="18"/>
      <c r="E35" s="18"/>
      <c r="F35" s="18"/>
    </row>
    <row r="36" spans="1:6" ht="18.5" x14ac:dyDescent="0.45">
      <c r="A36" s="15" t="s">
        <v>18</v>
      </c>
      <c r="B36" s="16">
        <f ca="1">TODAY()</f>
        <v>46246</v>
      </c>
      <c r="C36" s="18"/>
      <c r="D36" s="18"/>
      <c r="E36" s="18"/>
      <c r="F36" s="18"/>
    </row>
    <row r="37" spans="1:6" ht="17" x14ac:dyDescent="0.4">
      <c r="A37" s="5"/>
      <c r="B37" s="5"/>
      <c r="C37" s="17"/>
      <c r="D37" s="17"/>
      <c r="E37" s="17"/>
      <c r="F37" s="17"/>
    </row>
    <row r="38" spans="1:6" x14ac:dyDescent="0.35">
      <c r="A38" s="57" t="s">
        <v>19</v>
      </c>
      <c r="B38" s="57"/>
      <c r="C38" s="17"/>
      <c r="D38" s="17"/>
      <c r="E38" s="17"/>
      <c r="F38" s="17"/>
    </row>
    <row r="39" spans="1:6" ht="17" x14ac:dyDescent="0.4">
      <c r="A39" s="56">
        <f>B11</f>
        <v>0</v>
      </c>
      <c r="B39" s="56"/>
      <c r="C39" s="17"/>
      <c r="D39" s="17"/>
      <c r="E39" s="17"/>
      <c r="F39" s="17"/>
    </row>
    <row r="44" spans="1:6" ht="18.5" x14ac:dyDescent="0.45">
      <c r="C44" s="2"/>
      <c r="D44" s="2"/>
      <c r="E44" s="2"/>
      <c r="F44" s="2"/>
    </row>
    <row r="45" spans="1:6" ht="18.5" x14ac:dyDescent="0.45">
      <c r="C45" s="2"/>
      <c r="D45" s="2"/>
      <c r="E45" s="2"/>
      <c r="F45" s="2"/>
    </row>
    <row r="46" spans="1:6" ht="18.5" x14ac:dyDescent="0.45">
      <c r="C46" s="2"/>
      <c r="D46" s="2"/>
      <c r="E46" s="2"/>
      <c r="F46" s="2"/>
    </row>
    <row r="47" spans="1:6" ht="18.5" x14ac:dyDescent="0.45">
      <c r="C47" s="2"/>
      <c r="D47" s="2"/>
      <c r="E47" s="2"/>
      <c r="F47" s="2"/>
    </row>
    <row r="48" spans="1:6" ht="18.5" x14ac:dyDescent="0.45">
      <c r="C48" s="2"/>
      <c r="D48" s="2"/>
      <c r="E48" s="2"/>
      <c r="F48" s="2"/>
    </row>
  </sheetData>
  <sheetProtection algorithmName="SHA-512" hashValue="ku5pdJmnh4YQrgjbgwirEV+HojaynNxGy+ip6kmuQ6gTBNaiwdGrWjPSTYpYjWjtRVpnDiupq8f3/8W9nl+mgA==" saltValue="s8YNBxiMZkoXxYTHpAnWQg==" spinCount="100000" sheet="1" formatCells="0" formatColumns="0" formatRows="0"/>
  <mergeCells count="3">
    <mergeCell ref="A39:B39"/>
    <mergeCell ref="A38:B38"/>
    <mergeCell ref="A3:B3"/>
  </mergeCells>
  <conditionalFormatting sqref="A14:B16">
    <cfRule type="containsErrors" dxfId="5" priority="1">
      <formula>ISERROR(A14)</formula>
    </cfRule>
  </conditionalFormatting>
  <pageMargins left="0.7" right="0.7" top="0.75" bottom="0.75" header="0.3" footer="0.3"/>
  <pageSetup paperSize="9" orientation="portrait" r:id="rId1"/>
  <ignoredErrors>
    <ignoredError sqref="A14:A15" evalError="1"/>
    <ignoredError sqref="A5:A6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</xdr:col>
                    <xdr:colOff>2781300</xdr:colOff>
                    <xdr:row>24</xdr:row>
                    <xdr:rowOff>12700</xdr:rowOff>
                  </from>
                  <to>
                    <xdr:col>1</xdr:col>
                    <xdr:colOff>3022600</xdr:colOff>
                    <xdr:row>24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</xdr:col>
                    <xdr:colOff>2781300</xdr:colOff>
                    <xdr:row>24</xdr:row>
                    <xdr:rowOff>241300</xdr:rowOff>
                  </from>
                  <to>
                    <xdr:col>1</xdr:col>
                    <xdr:colOff>3022600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0</xdr:col>
                    <xdr:colOff>2374900</xdr:colOff>
                    <xdr:row>24</xdr:row>
                    <xdr:rowOff>12700</xdr:rowOff>
                  </from>
                  <to>
                    <xdr:col>1</xdr:col>
                    <xdr:colOff>952500</xdr:colOff>
                    <xdr:row>24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0</xdr:col>
                    <xdr:colOff>2374900</xdr:colOff>
                    <xdr:row>25</xdr:row>
                    <xdr:rowOff>12700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0</xdr:col>
                    <xdr:colOff>2374900</xdr:colOff>
                    <xdr:row>26</xdr:row>
                    <xdr:rowOff>12700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0</xdr:col>
                    <xdr:colOff>2362200</xdr:colOff>
                    <xdr:row>27</xdr:row>
                    <xdr:rowOff>0</xdr:rowOff>
                  </from>
                  <to>
                    <xdr:col>1</xdr:col>
                    <xdr:colOff>0</xdr:colOff>
                    <xdr:row>27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0</xdr:col>
                    <xdr:colOff>2374900</xdr:colOff>
                    <xdr:row>27</xdr:row>
                    <xdr:rowOff>241300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</xdr:col>
                    <xdr:colOff>2781300</xdr:colOff>
                    <xdr:row>26</xdr:row>
                    <xdr:rowOff>0</xdr:rowOff>
                  </from>
                  <to>
                    <xdr:col>2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1</xdr:col>
                    <xdr:colOff>2781300</xdr:colOff>
                    <xdr:row>27</xdr:row>
                    <xdr:rowOff>0</xdr:rowOff>
                  </from>
                  <to>
                    <xdr:col>1</xdr:col>
                    <xdr:colOff>3022600</xdr:colOff>
                    <xdr:row>27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1</xdr:col>
                    <xdr:colOff>2781300</xdr:colOff>
                    <xdr:row>28</xdr:row>
                    <xdr:rowOff>0</xdr:rowOff>
                  </from>
                  <to>
                    <xdr:col>2</xdr:col>
                    <xdr:colOff>0</xdr:colOff>
                    <xdr:row>28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1</xdr:col>
                    <xdr:colOff>2781300</xdr:colOff>
                    <xdr:row>29</xdr:row>
                    <xdr:rowOff>0</xdr:rowOff>
                  </from>
                  <to>
                    <xdr:col>2</xdr:col>
                    <xdr:colOff>0</xdr:colOff>
                    <xdr:row>29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0</xdr:col>
                    <xdr:colOff>2374900</xdr:colOff>
                    <xdr:row>29</xdr:row>
                    <xdr:rowOff>0</xdr:rowOff>
                  </from>
                  <to>
                    <xdr:col>1</xdr:col>
                    <xdr:colOff>31750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Trykk på avbryt. Du må velge trekkinstans fra nedtrekksmenyen. " xr:uid="{A88141B7-075E-46F8-88D8-9DA0924E22C4}">
          <x14:formula1>
            <xm:f>Bakgrunnsinfo!$O$5:$O$8</xm:f>
          </x14:formula1>
          <xm:sqref>A3</xm:sqref>
        </x14:dataValidation>
        <x14:dataValidation type="list" allowBlank="1" showInputMessage="1" showErrorMessage="1" error="Trykk på avbryt. Du må velge sivilstand fra nedtrekksmenyen." xr:uid="{A01C3305-2DE7-4DE5-83D4-09CE18C7EE8A}">
          <x14:formula1>
            <xm:f>Bakgrunnsinfo!$B$4:$B$9</xm:f>
          </x14:formula1>
          <xm:sqref>B13</xm:sqref>
        </x14:dataValidation>
        <x14:dataValidation type="list" allowBlank="1" showInputMessage="1" showErrorMessage="1" error="Trykk på avbryt. Du må velge barnets alder fra nedtrekksmenyen, du kan ikke skrive inn tall. " xr:uid="{E53337C1-63FE-4A24-9C13-72517685C46A}">
          <x14:formula1>
            <xm:f>Bakgrunnsinfo!$A$25:$A$29</xm:f>
          </x14:formula1>
          <xm:sqref>B17:B23</xm:sqref>
        </x14:dataValidation>
        <x14:dataValidation type="list" allowBlank="1" showInputMessage="1" showErrorMessage="1" error="Trykk på avbryt. Her velger du eventuelle andre som trekker i inntekten din.  " xr:uid="{98068AD7-81A9-4440-84CD-C95D1923D867}">
          <x14:formula1>
            <xm:f>Bakgrunnsinfo!$O$5:$O$9</xm:f>
          </x14:formula1>
          <xm:sqref>A32:B32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D38C-02F7-4AD9-8755-FBA0506F0672}">
  <sheetPr codeName="Ark2"/>
  <dimension ref="A1:F40"/>
  <sheetViews>
    <sheetView showGridLines="0" zoomScale="90" zoomScaleNormal="90" workbookViewId="0">
      <selection activeCell="B23" sqref="B23"/>
    </sheetView>
  </sheetViews>
  <sheetFormatPr baseColWidth="10" defaultColWidth="11.453125" defaultRowHeight="14.5" x14ac:dyDescent="0.35"/>
  <cols>
    <col min="1" max="1" width="38.7265625" customWidth="1"/>
    <col min="2" max="2" width="24.1796875" customWidth="1"/>
    <col min="3" max="3" width="24" customWidth="1"/>
    <col min="6" max="6" width="29.26953125" customWidth="1"/>
  </cols>
  <sheetData>
    <row r="1" spans="1:6" x14ac:dyDescent="0.35">
      <c r="A1" s="41"/>
      <c r="B1" s="41"/>
      <c r="C1" s="41"/>
    </row>
    <row r="2" spans="1:6" ht="17" x14ac:dyDescent="0.4">
      <c r="A2" s="42"/>
      <c r="B2" s="42"/>
      <c r="C2" s="42"/>
    </row>
    <row r="3" spans="1:6" ht="17" x14ac:dyDescent="0.4">
      <c r="A3" s="42"/>
      <c r="B3" s="42"/>
      <c r="C3" s="42"/>
    </row>
    <row r="4" spans="1:6" ht="18.5" x14ac:dyDescent="0.45">
      <c r="A4" s="42"/>
      <c r="B4" s="42"/>
      <c r="C4" s="42"/>
      <c r="D4" s="2"/>
    </row>
    <row r="5" spans="1:6" ht="18.5" x14ac:dyDescent="0.45">
      <c r="A5" s="34"/>
      <c r="B5" s="33" t="s">
        <v>20</v>
      </c>
      <c r="C5" s="33" t="str">
        <f>IF(Skjema!B13=Tabell1[[#This Row],[Velg sivilstand]],"Ektefelle",IF(Skjema!B13=Bakgrunnsinfo!B8,"Samboer",IF(Skjema!B13=Bakgrunnsinfo!B9,"Ektefelle/Samboer","Ikke aktuelt")))</f>
        <v>Ikke aktuelt</v>
      </c>
      <c r="D5" s="2"/>
    </row>
    <row r="6" spans="1:6" ht="18.5" x14ac:dyDescent="0.45">
      <c r="A6" s="43" t="s">
        <v>21</v>
      </c>
      <c r="B6" s="44"/>
      <c r="C6" s="44"/>
      <c r="D6" s="2"/>
    </row>
    <row r="7" spans="1:6" ht="18.5" x14ac:dyDescent="0.45">
      <c r="A7" s="3" t="s">
        <v>22</v>
      </c>
      <c r="B7" s="3"/>
      <c r="C7" s="3"/>
      <c r="D7" s="18"/>
      <c r="E7" s="17"/>
      <c r="F7" s="17"/>
    </row>
    <row r="8" spans="1:6" ht="18.5" x14ac:dyDescent="0.45">
      <c r="A8" s="3" t="s">
        <v>23</v>
      </c>
      <c r="B8" s="3"/>
      <c r="C8" s="3"/>
      <c r="D8" s="18"/>
      <c r="E8" s="17"/>
      <c r="F8" s="17"/>
    </row>
    <row r="9" spans="1:6" ht="18.5" x14ac:dyDescent="0.45">
      <c r="A9" s="3" t="s">
        <v>24</v>
      </c>
      <c r="B9" s="3"/>
      <c r="C9" s="3"/>
      <c r="D9" s="18"/>
      <c r="E9" s="17"/>
      <c r="F9" s="17"/>
    </row>
    <row r="10" spans="1:6" ht="18.5" x14ac:dyDescent="0.45">
      <c r="A10" s="3" t="s">
        <v>25</v>
      </c>
      <c r="B10" s="3"/>
      <c r="C10" s="3"/>
      <c r="D10" s="18"/>
      <c r="E10" s="17"/>
      <c r="F10" s="17"/>
    </row>
    <row r="11" spans="1:6" ht="18.5" x14ac:dyDescent="0.45">
      <c r="A11" s="3" t="s">
        <v>26</v>
      </c>
      <c r="B11" s="3"/>
      <c r="C11" s="3"/>
      <c r="D11" s="18"/>
      <c r="E11" s="17"/>
      <c r="F11" s="17"/>
    </row>
    <row r="12" spans="1:6" ht="18.5" x14ac:dyDescent="0.45">
      <c r="A12" s="29" t="s">
        <v>27</v>
      </c>
      <c r="B12" s="30"/>
      <c r="C12" s="30"/>
      <c r="D12" s="18"/>
      <c r="E12" s="17"/>
      <c r="F12" s="17"/>
    </row>
    <row r="13" spans="1:6" ht="17" customHeight="1" x14ac:dyDescent="0.45">
      <c r="A13" s="3" t="s">
        <v>28</v>
      </c>
      <c r="B13" s="3"/>
      <c r="C13" s="3"/>
      <c r="D13" s="18"/>
      <c r="E13" s="17"/>
      <c r="F13" s="17"/>
    </row>
    <row r="14" spans="1:6" x14ac:dyDescent="0.45">
      <c r="A14" s="3" t="s">
        <v>29</v>
      </c>
      <c r="B14" s="3"/>
      <c r="C14" s="3"/>
      <c r="D14" s="18"/>
      <c r="E14" s="17"/>
      <c r="F14" s="17"/>
    </row>
    <row r="15" spans="1:6" ht="18.5" x14ac:dyDescent="0.45">
      <c r="A15" s="3" t="s">
        <v>30</v>
      </c>
      <c r="B15" s="3"/>
      <c r="C15" s="3"/>
      <c r="D15" s="18"/>
      <c r="E15" s="17"/>
      <c r="F15" s="17"/>
    </row>
    <row r="16" spans="1:6" ht="18.5" x14ac:dyDescent="0.45">
      <c r="A16" s="3" t="s">
        <v>31</v>
      </c>
      <c r="B16" s="3"/>
      <c r="C16" s="3"/>
      <c r="D16" s="18"/>
      <c r="E16" s="17"/>
      <c r="F16" s="17"/>
    </row>
    <row r="17" spans="1:6" ht="18.5" x14ac:dyDescent="0.45">
      <c r="A17" s="3" t="s">
        <v>32</v>
      </c>
      <c r="B17" s="3"/>
      <c r="C17" s="3"/>
      <c r="D17" s="18"/>
      <c r="E17" s="17"/>
      <c r="F17" s="17"/>
    </row>
    <row r="18" spans="1:6" ht="18.5" x14ac:dyDescent="0.45">
      <c r="A18" s="35" t="s">
        <v>33</v>
      </c>
      <c r="B18" s="36">
        <f>B7+B8+B9+B10+B11+B12-B13-B14-B15-B16-B17</f>
        <v>0</v>
      </c>
      <c r="C18" s="36">
        <f>C7+C8+C9+C10+C11+C12-C13-C14-C15-C16-C17</f>
        <v>0</v>
      </c>
      <c r="D18" s="18"/>
      <c r="E18" s="17"/>
      <c r="F18" s="17"/>
    </row>
    <row r="19" spans="1:6" ht="18.5" x14ac:dyDescent="0.45">
      <c r="A19" s="29" t="s">
        <v>34</v>
      </c>
      <c r="B19" s="37"/>
      <c r="C19" s="37"/>
      <c r="D19" s="18"/>
      <c r="E19" s="17"/>
      <c r="F19" s="17"/>
    </row>
    <row r="20" spans="1:6" ht="18.5" x14ac:dyDescent="0.45">
      <c r="A20" s="32" t="s">
        <v>35</v>
      </c>
      <c r="B20" s="4" t="e">
        <f>_xlfn.XLOOKUP(Skjema!B13,Tabell1[Velg sivilstand],Tabell1[Sats livsopphold])</f>
        <v>#N/A</v>
      </c>
      <c r="C20" s="4" t="e">
        <f>_xlfn.XLOOKUP(Skjema!B13,Bakgrunnsinfo!B7:B8,Bakgrunnsinfo!I7:I8)</f>
        <v>#N/A</v>
      </c>
      <c r="D20" s="18"/>
      <c r="E20" s="17"/>
      <c r="F20" s="17"/>
    </row>
    <row r="21" spans="1:6" ht="18.5" x14ac:dyDescent="0.45">
      <c r="A21" s="32" t="s">
        <v>36</v>
      </c>
      <c r="B21" s="4" t="str">
        <f>IF(Skjema!B13=Bakgrunnsinfo!B6,Budsjett!F35,IF(Skjema!B13=Bakgrunnsinfo!B9,Budsjett!F35,IF(Skjema!B13=Bakgrunnsinfo!B7,Budsjett!F35*0.5,IF(Skjema!B13=Bakgrunnsinfo!B8,Budsjett!F35*0.5," ---"))))</f>
        <v xml:space="preserve"> ---</v>
      </c>
      <c r="C21" s="4" t="str">
        <f>IF(Skjema!B13=Bakgrunnsinfo!B7,Budsjett!F35*0.5,IF(Skjema!B13=Bakgrunnsinfo!B8,Budsjett!F35*0.5, "---"))</f>
        <v>---</v>
      </c>
      <c r="D21" s="18"/>
      <c r="E21" s="17"/>
      <c r="F21" s="17"/>
    </row>
    <row r="22" spans="1:6" ht="18.5" x14ac:dyDescent="0.45">
      <c r="A22" s="3" t="s">
        <v>8</v>
      </c>
      <c r="B22" s="3"/>
      <c r="C22" s="3"/>
      <c r="D22" s="18"/>
      <c r="E22" s="17"/>
      <c r="F22" s="17"/>
    </row>
    <row r="23" spans="1:6" ht="18.5" x14ac:dyDescent="0.45">
      <c r="A23" s="3" t="s">
        <v>11</v>
      </c>
      <c r="B23" s="47"/>
      <c r="C23" s="3"/>
      <c r="D23" s="18"/>
      <c r="E23" s="17"/>
      <c r="F23" s="17"/>
    </row>
    <row r="24" spans="1:6" ht="18.5" x14ac:dyDescent="0.45">
      <c r="A24" s="3" t="s">
        <v>37</v>
      </c>
      <c r="B24" s="3"/>
      <c r="C24" s="3"/>
      <c r="D24" s="18"/>
      <c r="E24" s="17"/>
      <c r="F24" s="17"/>
    </row>
    <row r="25" spans="1:6" ht="18.5" x14ac:dyDescent="0.45">
      <c r="A25" s="3" t="s">
        <v>38</v>
      </c>
      <c r="B25" s="3"/>
      <c r="C25" s="3"/>
      <c r="D25" s="18"/>
      <c r="E25" s="17"/>
      <c r="F25" s="17"/>
    </row>
    <row r="26" spans="1:6" ht="18.5" x14ac:dyDescent="0.45">
      <c r="A26" s="3"/>
      <c r="B26" s="3"/>
      <c r="C26" s="3"/>
      <c r="D26" s="18"/>
      <c r="E26" s="17"/>
      <c r="F26" s="17"/>
    </row>
    <row r="27" spans="1:6" ht="18.5" x14ac:dyDescent="0.45">
      <c r="A27" s="3"/>
      <c r="B27" s="3"/>
      <c r="C27" s="3"/>
      <c r="D27" s="18"/>
      <c r="E27" s="17"/>
      <c r="F27" s="40" t="s">
        <v>39</v>
      </c>
    </row>
    <row r="28" spans="1:6" ht="18.5" x14ac:dyDescent="0.45">
      <c r="A28" s="3"/>
      <c r="B28" s="3"/>
      <c r="C28" s="3"/>
      <c r="D28" s="18"/>
      <c r="E28" s="17"/>
      <c r="F28" s="40" cm="1">
        <f t="array" ref="F28:F34">_xlfn.XLOOKUP(Skjema!B17:B23,Livsopphold_satser[Alder barn],Livsopphold_satser[Sats])</f>
        <v>0</v>
      </c>
    </row>
    <row r="29" spans="1:6" ht="18.5" x14ac:dyDescent="0.45">
      <c r="A29" s="33" t="s">
        <v>40</v>
      </c>
      <c r="B29" s="34"/>
      <c r="C29" s="34"/>
      <c r="D29" s="18"/>
      <c r="E29" s="17"/>
      <c r="F29" s="40">
        <v>0</v>
      </c>
    </row>
    <row r="30" spans="1:6" ht="18.5" x14ac:dyDescent="0.45">
      <c r="A30" s="3" t="s">
        <v>41</v>
      </c>
      <c r="B30" s="3"/>
      <c r="C30" s="3"/>
      <c r="D30" s="2"/>
      <c r="F30" s="1">
        <v>0</v>
      </c>
    </row>
    <row r="31" spans="1:6" ht="18.5" x14ac:dyDescent="0.45">
      <c r="A31" s="3" t="s">
        <v>41</v>
      </c>
      <c r="B31" s="48"/>
      <c r="C31" s="48"/>
      <c r="D31" s="2"/>
      <c r="F31" s="1">
        <v>0</v>
      </c>
    </row>
    <row r="32" spans="1:6" ht="18.5" x14ac:dyDescent="0.45">
      <c r="A32" s="45" t="s">
        <v>42</v>
      </c>
      <c r="B32" s="46" t="e">
        <f>SUM(B20:B30)</f>
        <v>#N/A</v>
      </c>
      <c r="C32" s="31" t="e">
        <f>SUM(C20:C31)</f>
        <v>#N/A</v>
      </c>
      <c r="D32" s="2"/>
      <c r="F32" s="1">
        <v>0</v>
      </c>
    </row>
    <row r="33" spans="1:6" ht="18.5" x14ac:dyDescent="0.45">
      <c r="A33" s="45" t="s">
        <v>43</v>
      </c>
      <c r="B33" s="46" t="e">
        <f>SUM(B18-B32)</f>
        <v>#N/A</v>
      </c>
      <c r="C33" s="31" t="e">
        <f>SUM(C20:C32)</f>
        <v>#N/A</v>
      </c>
      <c r="D33" s="2"/>
      <c r="F33" s="1">
        <v>0</v>
      </c>
    </row>
    <row r="34" spans="1:6" ht="18.5" x14ac:dyDescent="0.45">
      <c r="A34" s="38" t="s">
        <v>44</v>
      </c>
      <c r="B34" s="38" t="e">
        <f>(B33+C33)</f>
        <v>#N/A</v>
      </c>
      <c r="C34" s="39"/>
      <c r="D34" s="2"/>
      <c r="F34" s="1">
        <v>0</v>
      </c>
    </row>
    <row r="35" spans="1:6" ht="18.5" x14ac:dyDescent="0.45">
      <c r="A35" s="39"/>
      <c r="B35" s="39"/>
      <c r="C35" s="39"/>
      <c r="D35" s="2"/>
      <c r="F35" s="1"/>
    </row>
    <row r="36" spans="1:6" ht="16.5" customHeight="1" x14ac:dyDescent="0.45">
      <c r="A36" s="39"/>
      <c r="B36" s="39"/>
      <c r="C36" s="39"/>
      <c r="D36" s="2"/>
    </row>
    <row r="37" spans="1:6" ht="18.5" hidden="1" x14ac:dyDescent="0.45">
      <c r="D37" s="2"/>
    </row>
    <row r="38" spans="1:6" ht="36" customHeight="1" x14ac:dyDescent="0.35">
      <c r="A38" s="50" t="s">
        <v>45</v>
      </c>
      <c r="B38" s="51"/>
      <c r="C38" s="52"/>
    </row>
    <row r="39" spans="1:6" ht="15" customHeight="1" x14ac:dyDescent="0.35">
      <c r="A39" s="53"/>
      <c r="B39" s="54"/>
      <c r="C39" s="55"/>
    </row>
    <row r="40" spans="1:6" ht="17" x14ac:dyDescent="0.4">
      <c r="A40" s="49" t="e">
        <f>IF(B33&lt;=0, "kr."&amp;B33, "")</f>
        <v>#N/A</v>
      </c>
      <c r="B40" s="49"/>
      <c r="C40" s="49"/>
    </row>
  </sheetData>
  <sheetProtection algorithmName="SHA-512" hashValue="L66LzdDCb9k01zfIeLpccUy0F5TZaYehl5kGAW8f3XvarBuG0VOvvdNBSD7cummCvDTfjSGlqj1RcXqG5TyYNQ==" saltValue="vqc77GKEJ+BrVcoI42gSFA==" spinCount="100000" sheet="1" objects="1" scenarios="1"/>
  <mergeCells count="3">
    <mergeCell ref="A40:C40"/>
    <mergeCell ref="A38:C38"/>
    <mergeCell ref="A39:C39"/>
  </mergeCells>
  <phoneticPr fontId="6" type="noConversion"/>
  <conditionalFormatting sqref="A5:C30 A31 A32:C33">
    <cfRule type="expression" dxfId="4" priority="3">
      <formula>LEFT(A5+$B$420)="#I/T"</formula>
    </cfRule>
  </conditionalFormatting>
  <conditionalFormatting sqref="A40:C40">
    <cfRule type="expression" dxfId="3" priority="1">
      <formula>LEFT(B40,1)=#N/A</formula>
    </cfRule>
    <cfRule type="containsErrors" dxfId="2" priority="10">
      <formula>ISERROR(A40)</formula>
    </cfRule>
  </conditionalFormatting>
  <conditionalFormatting sqref="B32:C33">
    <cfRule type="expression" dxfId="1" priority="5">
      <formula>LEFT(B32,5)=#N/A</formula>
    </cfRule>
    <cfRule type="expression" priority="6">
      <formula>Venstra(B32,5)=#N/A</formula>
    </cfRule>
  </conditionalFormatting>
  <conditionalFormatting sqref="B32:C34 B5:C22 C23 B24:C30">
    <cfRule type="containsErrors" dxfId="0" priority="13">
      <formula>ISERROR(B5)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BA2C-BDB4-4A63-A63F-A1ADA5D100CB}">
  <sheetPr codeName="Ark3"/>
  <dimension ref="A4:W67"/>
  <sheetViews>
    <sheetView topLeftCell="D1" zoomScale="70" zoomScaleNormal="70" workbookViewId="0">
      <selection activeCell="P14" sqref="P14"/>
    </sheetView>
  </sheetViews>
  <sheetFormatPr baseColWidth="10" defaultColWidth="11.453125" defaultRowHeight="14.5" x14ac:dyDescent="0.35"/>
  <cols>
    <col min="1" max="1" width="35.81640625" customWidth="1"/>
    <col min="2" max="2" width="24.81640625" customWidth="1"/>
    <col min="3" max="3" width="23.26953125" customWidth="1"/>
    <col min="4" max="4" width="28.453125" customWidth="1"/>
    <col min="5" max="5" width="19" customWidth="1"/>
    <col min="6" max="6" width="23.81640625" customWidth="1"/>
    <col min="7" max="7" width="14.1796875" customWidth="1"/>
    <col min="8" max="8" width="20.1796875" customWidth="1"/>
    <col min="9" max="9" width="21.453125" customWidth="1"/>
    <col min="15" max="15" width="23.7265625" customWidth="1"/>
    <col min="16" max="16" width="31.453125" customWidth="1"/>
    <col min="17" max="17" width="26.7265625" customWidth="1"/>
    <col min="18" max="18" width="28.7265625" customWidth="1"/>
  </cols>
  <sheetData>
    <row r="4" spans="2:23" x14ac:dyDescent="0.35">
      <c r="B4" t="s">
        <v>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O4" t="s">
        <v>53</v>
      </c>
      <c r="P4" t="s">
        <v>54</v>
      </c>
      <c r="Q4" t="s">
        <v>55</v>
      </c>
      <c r="R4" t="s">
        <v>56</v>
      </c>
    </row>
    <row r="5" spans="2:23" x14ac:dyDescent="0.35">
      <c r="B5" t="s">
        <v>57</v>
      </c>
      <c r="I5">
        <v>11046</v>
      </c>
      <c r="O5" t="s">
        <v>0</v>
      </c>
      <c r="W5" t="str" cm="1">
        <f t="array" ref="W5:W9">Trekkinstanser[Trekkinstans]</f>
        <v>Velg trekkinstans</v>
      </c>
    </row>
    <row r="6" spans="2:23" x14ac:dyDescent="0.35">
      <c r="B6" t="s">
        <v>58</v>
      </c>
      <c r="D6" t="s">
        <v>59</v>
      </c>
      <c r="G6" t="s">
        <v>50</v>
      </c>
      <c r="I6">
        <v>11046</v>
      </c>
      <c r="O6" t="s">
        <v>60</v>
      </c>
      <c r="P6" t="s">
        <v>61</v>
      </c>
      <c r="Q6" t="s">
        <v>62</v>
      </c>
      <c r="R6" t="s">
        <v>114</v>
      </c>
      <c r="U6" t="str" cm="1">
        <f t="array" ref="U6:U10">Trekkinstanser[Trekkinstans]</f>
        <v>Velg trekkinstans</v>
      </c>
      <c r="W6" t="str">
        <v>Namsfogden i Trøndelag</v>
      </c>
    </row>
    <row r="7" spans="2:23" x14ac:dyDescent="0.35">
      <c r="B7" t="s">
        <v>63</v>
      </c>
      <c r="C7" t="s">
        <v>64</v>
      </c>
      <c r="D7" t="s">
        <v>59</v>
      </c>
      <c r="G7" t="s">
        <v>50</v>
      </c>
      <c r="H7" t="s">
        <v>65</v>
      </c>
      <c r="I7">
        <v>9354</v>
      </c>
      <c r="O7" t="s">
        <v>116</v>
      </c>
      <c r="P7" t="s">
        <v>74</v>
      </c>
      <c r="Q7" t="s">
        <v>75</v>
      </c>
      <c r="R7" t="s">
        <v>114</v>
      </c>
      <c r="U7" t="str">
        <v>Namsfogden i Trøndelag</v>
      </c>
      <c r="W7" t="str">
        <v>Skatteetaten/Innkrevingsmyndigheten for bidrag</v>
      </c>
    </row>
    <row r="8" spans="2:23" x14ac:dyDescent="0.35">
      <c r="B8" t="s">
        <v>67</v>
      </c>
      <c r="C8" t="s">
        <v>68</v>
      </c>
      <c r="D8" t="s">
        <v>59</v>
      </c>
      <c r="G8" t="s">
        <v>50</v>
      </c>
      <c r="H8" t="s">
        <v>69</v>
      </c>
      <c r="I8">
        <v>9354</v>
      </c>
      <c r="O8" t="s">
        <v>117</v>
      </c>
      <c r="P8" t="s">
        <v>115</v>
      </c>
      <c r="Q8" t="s">
        <v>66</v>
      </c>
      <c r="U8" t="str">
        <v>Skatteetaten/Innkrevingsmyndigheten for bidrag</v>
      </c>
      <c r="W8" t="str">
        <v>Skatteetaten/Innkrevingsmyndigheten for offentlige aktører</v>
      </c>
    </row>
    <row r="9" spans="2:23" x14ac:dyDescent="0.35">
      <c r="B9" t="s">
        <v>70</v>
      </c>
      <c r="C9" t="s">
        <v>71</v>
      </c>
      <c r="D9" t="s">
        <v>59</v>
      </c>
      <c r="G9" t="s">
        <v>50</v>
      </c>
      <c r="H9" t="s">
        <v>72</v>
      </c>
      <c r="I9">
        <v>18708</v>
      </c>
      <c r="O9" t="s">
        <v>73</v>
      </c>
      <c r="P9" t="s">
        <v>74</v>
      </c>
      <c r="Q9" t="s">
        <v>75</v>
      </c>
      <c r="R9" t="s">
        <v>76</v>
      </c>
      <c r="U9" t="str">
        <v>Skatteetaten/Innkrevingsmyndigheten for offentlige aktører</v>
      </c>
      <c r="W9" t="str">
        <v>Skatteetaten</v>
      </c>
    </row>
    <row r="10" spans="2:23" x14ac:dyDescent="0.35">
      <c r="U10" t="str">
        <v>Skatteetaten</v>
      </c>
    </row>
    <row r="19" spans="1:15" x14ac:dyDescent="0.35">
      <c r="O19" t="s">
        <v>77</v>
      </c>
    </row>
    <row r="20" spans="1:15" x14ac:dyDescent="0.35">
      <c r="O20" s="27">
        <v>0.1</v>
      </c>
    </row>
    <row r="21" spans="1:15" x14ac:dyDescent="0.35">
      <c r="O21" s="27">
        <v>0.2</v>
      </c>
    </row>
    <row r="22" spans="1:15" x14ac:dyDescent="0.35">
      <c r="O22" s="27">
        <v>0.3</v>
      </c>
    </row>
    <row r="23" spans="1:15" x14ac:dyDescent="0.35">
      <c r="O23" s="27">
        <v>0.4</v>
      </c>
    </row>
    <row r="24" spans="1:15" x14ac:dyDescent="0.35">
      <c r="A24" t="s">
        <v>78</v>
      </c>
      <c r="B24" t="s">
        <v>79</v>
      </c>
      <c r="C24" t="s">
        <v>48</v>
      </c>
      <c r="D24" t="s">
        <v>49</v>
      </c>
      <c r="O24" s="27">
        <v>0.5</v>
      </c>
    </row>
    <row r="25" spans="1:15" x14ac:dyDescent="0.35">
      <c r="A25" t="s">
        <v>6</v>
      </c>
      <c r="O25" s="27">
        <v>0.6</v>
      </c>
    </row>
    <row r="26" spans="1:15" x14ac:dyDescent="0.35">
      <c r="A26" t="s">
        <v>80</v>
      </c>
      <c r="B26">
        <v>3535</v>
      </c>
      <c r="O26" s="27">
        <v>0.7</v>
      </c>
    </row>
    <row r="27" spans="1:15" x14ac:dyDescent="0.35">
      <c r="A27" t="s">
        <v>81</v>
      </c>
      <c r="B27">
        <v>4690</v>
      </c>
      <c r="O27" s="27">
        <v>0.8</v>
      </c>
    </row>
    <row r="28" spans="1:15" x14ac:dyDescent="0.35">
      <c r="A28" t="s">
        <v>82</v>
      </c>
      <c r="B28">
        <v>5919</v>
      </c>
      <c r="O28" s="27">
        <v>0.9</v>
      </c>
    </row>
    <row r="29" spans="1:15" x14ac:dyDescent="0.35">
      <c r="A29" t="s">
        <v>83</v>
      </c>
      <c r="B29">
        <v>6809</v>
      </c>
      <c r="O29" s="27">
        <v>1</v>
      </c>
    </row>
    <row r="32" spans="1:15" x14ac:dyDescent="0.35">
      <c r="A32" t="s">
        <v>84</v>
      </c>
    </row>
    <row r="33" spans="1:3" x14ac:dyDescent="0.35">
      <c r="A33" t="s">
        <v>85</v>
      </c>
    </row>
    <row r="34" spans="1:3" x14ac:dyDescent="0.35">
      <c r="A34" t="s">
        <v>86</v>
      </c>
    </row>
    <row r="35" spans="1:3" x14ac:dyDescent="0.35">
      <c r="A35" t="s">
        <v>87</v>
      </c>
    </row>
    <row r="36" spans="1:3" x14ac:dyDescent="0.35">
      <c r="A36" t="s">
        <v>23</v>
      </c>
    </row>
    <row r="37" spans="1:3" x14ac:dyDescent="0.35">
      <c r="A37" t="s">
        <v>8</v>
      </c>
    </row>
    <row r="38" spans="1:3" x14ac:dyDescent="0.35">
      <c r="A38" t="s">
        <v>37</v>
      </c>
    </row>
    <row r="39" spans="1:3" x14ac:dyDescent="0.35">
      <c r="A39" t="s">
        <v>88</v>
      </c>
    </row>
    <row r="40" spans="1:3" x14ac:dyDescent="0.35">
      <c r="A40" t="s">
        <v>89</v>
      </c>
    </row>
    <row r="41" spans="1:3" x14ac:dyDescent="0.35">
      <c r="A41" t="s">
        <v>90</v>
      </c>
    </row>
    <row r="42" spans="1:3" x14ac:dyDescent="0.35">
      <c r="A42" t="s">
        <v>91</v>
      </c>
    </row>
    <row r="43" spans="1:3" x14ac:dyDescent="0.35">
      <c r="A43" t="s">
        <v>92</v>
      </c>
    </row>
    <row r="44" spans="1:3" x14ac:dyDescent="0.35">
      <c r="A44" t="s">
        <v>93</v>
      </c>
    </row>
    <row r="45" spans="1:3" x14ac:dyDescent="0.35">
      <c r="A45" t="s">
        <v>94</v>
      </c>
    </row>
    <row r="48" spans="1:3" x14ac:dyDescent="0.35">
      <c r="A48" t="s">
        <v>9</v>
      </c>
      <c r="B48" t="s">
        <v>27</v>
      </c>
      <c r="C48" t="s">
        <v>34</v>
      </c>
    </row>
    <row r="49" spans="1:3" x14ac:dyDescent="0.35">
      <c r="A49" t="s">
        <v>95</v>
      </c>
      <c r="B49" t="s">
        <v>96</v>
      </c>
      <c r="C49" t="s">
        <v>97</v>
      </c>
    </row>
    <row r="50" spans="1:3" x14ac:dyDescent="0.35">
      <c r="A50" t="s">
        <v>98</v>
      </c>
      <c r="B50" t="s">
        <v>99</v>
      </c>
      <c r="C50" t="s">
        <v>8</v>
      </c>
    </row>
    <row r="51" spans="1:3" x14ac:dyDescent="0.35">
      <c r="A51" t="s">
        <v>100</v>
      </c>
      <c r="B51" t="s">
        <v>101</v>
      </c>
      <c r="C51" t="s">
        <v>37</v>
      </c>
    </row>
    <row r="52" spans="1:3" x14ac:dyDescent="0.35">
      <c r="A52" t="s">
        <v>102</v>
      </c>
      <c r="B52" t="s">
        <v>103</v>
      </c>
      <c r="C52" t="s">
        <v>104</v>
      </c>
    </row>
    <row r="53" spans="1:3" x14ac:dyDescent="0.35">
      <c r="A53" t="s">
        <v>105</v>
      </c>
      <c r="C53" t="s">
        <v>106</v>
      </c>
    </row>
    <row r="54" spans="1:3" x14ac:dyDescent="0.35">
      <c r="A54" t="s">
        <v>107</v>
      </c>
      <c r="C54" t="s">
        <v>38</v>
      </c>
    </row>
    <row r="55" spans="1:3" x14ac:dyDescent="0.35">
      <c r="A55" t="s">
        <v>25</v>
      </c>
      <c r="C55" t="s">
        <v>77</v>
      </c>
    </row>
    <row r="56" spans="1:3" x14ac:dyDescent="0.35">
      <c r="A56" t="s">
        <v>24</v>
      </c>
      <c r="C56" t="s">
        <v>108</v>
      </c>
    </row>
    <row r="57" spans="1:3" x14ac:dyDescent="0.35">
      <c r="A57" t="s">
        <v>109</v>
      </c>
      <c r="C57" t="s">
        <v>93</v>
      </c>
    </row>
    <row r="58" spans="1:3" x14ac:dyDescent="0.35">
      <c r="A58" t="s">
        <v>110</v>
      </c>
    </row>
    <row r="59" spans="1:3" x14ac:dyDescent="0.35">
      <c r="A59" t="s">
        <v>111</v>
      </c>
    </row>
    <row r="60" spans="1:3" x14ac:dyDescent="0.35">
      <c r="A60" t="s">
        <v>15</v>
      </c>
    </row>
    <row r="65" spans="1:1" x14ac:dyDescent="0.35">
      <c r="A65" t="s">
        <v>112</v>
      </c>
    </row>
    <row r="67" spans="1:1" x14ac:dyDescent="0.35">
      <c r="A67" t="s">
        <v>113</v>
      </c>
    </row>
  </sheetData>
  <sheetProtection algorithmName="SHA-512" hashValue="L6TZKcWQaWSF/mTasDdpFjghhFyNnQuqnqaEkyVh/Z0d1ZK7u2qjpdmwvrrWHojqpzqXDta5+aWSJszGvrdXlA==" saltValue="aGhEX7s7Fu7GZpJqoocaig==" spinCount="100000" sheet="1" objects="1" scenarios="1" selectLockedCells="1" selectUnlockedCells="1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Metadata/LabelInfo.xml><?xml version="1.0" encoding="utf-8"?>
<clbl:labelList xmlns:clbl="http://schemas.microsoft.com/office/2020/mipLabelMetadata">
  <clbl:label id="{9396317e-03ca-4ddd-bc6f-adf29e7f1a41}" enabled="1" method="Standar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6</vt:i4>
      </vt:variant>
    </vt:vector>
  </HeadingPairs>
  <TitlesOfParts>
    <vt:vector size="9" baseType="lpstr">
      <vt:lpstr>Skjema</vt:lpstr>
      <vt:lpstr>Budsjett</vt:lpstr>
      <vt:lpstr>Bakgrunnsinfo</vt:lpstr>
      <vt:lpstr>Inntekt</vt:lpstr>
      <vt:lpstr>Sivilstand</vt:lpstr>
      <vt:lpstr>Trekk_instanser</vt:lpstr>
      <vt:lpstr>Trekkinstans_nedtrekk</vt:lpstr>
      <vt:lpstr>Budsjett!Utskriftsområde</vt:lpstr>
      <vt:lpstr>Vedlagt_dokmentasjon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Sundberg, Ingrid</cp:lastModifiedBy>
  <cp:revision/>
  <cp:lastPrinted>2026-08-12T10:26:38Z</cp:lastPrinted>
  <dcterms:created xsi:type="dcterms:W3CDTF">2023-07-10T10:29:49Z</dcterms:created>
  <dcterms:modified xsi:type="dcterms:W3CDTF">2026-08-12T10:27:28Z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96317e-03ca-4ddd-bc6f-adf29e7f1a41_Enabled">
    <vt:lpwstr>true</vt:lpwstr>
  </property>
  <property fmtid="{D5CDD505-2E9C-101B-9397-08002B2CF9AE}" pid="3" name="MSIP_Label_9396317e-03ca-4ddd-bc6f-adf29e7f1a41_SetDate">
    <vt:lpwstr>2023-07-10T12:53:10Z</vt:lpwstr>
  </property>
  <property fmtid="{D5CDD505-2E9C-101B-9397-08002B2CF9AE}" pid="4" name="MSIP_Label_9396317e-03ca-4ddd-bc6f-adf29e7f1a41_Method">
    <vt:lpwstr>Standard</vt:lpwstr>
  </property>
  <property fmtid="{D5CDD505-2E9C-101B-9397-08002B2CF9AE}" pid="5" name="MSIP_Label_9396317e-03ca-4ddd-bc6f-adf29e7f1a41_Name">
    <vt:lpwstr>9396317e-03ca-4ddd-bc6f-adf29e7f1a41</vt:lpwstr>
  </property>
  <property fmtid="{D5CDD505-2E9C-101B-9397-08002B2CF9AE}" pid="6" name="MSIP_Label_9396317e-03ca-4ddd-bc6f-adf29e7f1a41_SiteId">
    <vt:lpwstr>62366534-1ec3-4962-8869-9b5535279d0b</vt:lpwstr>
  </property>
  <property fmtid="{D5CDD505-2E9C-101B-9397-08002B2CF9AE}" pid="7" name="MSIP_Label_9396317e-03ca-4ddd-bc6f-adf29e7f1a41_ActionId">
    <vt:lpwstr>bee234ce-3b30-4eaa-8605-e8b3e3685027</vt:lpwstr>
  </property>
  <property fmtid="{D5CDD505-2E9C-101B-9397-08002B2CF9AE}" pid="8" name="MSIP_Label_9396317e-03ca-4ddd-bc6f-adf29e7f1a41_ContentBits">
    <vt:lpwstr>0</vt:lpwstr>
  </property>
</Properties>
</file>